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.kada\Desktop\ANNUAIRE STATISTIQUE 2023 POUR LE SITE\"/>
    </mc:Choice>
  </mc:AlternateContent>
  <xr:revisionPtr revIDLastSave="0" documentId="13_ncr:1_{27CD354B-C9CD-4051-83CF-1BEC43ED2D1D}" xr6:coauthVersionLast="47" xr6:coauthVersionMax="47" xr10:uidLastSave="{00000000-0000-0000-0000-000000000000}"/>
  <bookViews>
    <workbookView xWindow="-110" yWindow="-110" windowWidth="19420" windowHeight="10300" firstSheet="19" activeTab="28" xr2:uid="{00000000-000D-0000-FFFF-FFFF00000000}"/>
  </bookViews>
  <sheets>
    <sheet name="SOMMAIRE SANTE" sheetId="50" r:id="rId1"/>
    <sheet name="PG" sheetId="35" r:id="rId2"/>
    <sheet name="1" sheetId="15" r:id="rId3"/>
    <sheet name="2" sheetId="16" r:id="rId4"/>
    <sheet name="3" sheetId="17" r:id="rId5"/>
    <sheet name="4" sheetId="18" r:id="rId6"/>
    <sheet name="5" sheetId="19" r:id="rId7"/>
    <sheet name="6" sheetId="20" r:id="rId8"/>
    <sheet name="7" sheetId="21" r:id="rId9"/>
    <sheet name="8" sheetId="40" r:id="rId10"/>
    <sheet name="9" sheetId="22" r:id="rId11"/>
    <sheet name="10" sheetId="39" r:id="rId12"/>
    <sheet name="11" sheetId="23" r:id="rId13"/>
    <sheet name="12" sheetId="41" r:id="rId14"/>
    <sheet name="13" sheetId="42" r:id="rId15"/>
    <sheet name="14" sheetId="24" r:id="rId16"/>
    <sheet name="15" sheetId="25" r:id="rId17"/>
    <sheet name="16" sheetId="26" r:id="rId18"/>
    <sheet name="17" sheetId="27" r:id="rId19"/>
    <sheet name="18" sheetId="28" r:id="rId20"/>
    <sheet name="19" sheetId="48" r:id="rId21"/>
    <sheet name="20" sheetId="49" r:id="rId22"/>
    <sheet name="21" sheetId="4" r:id="rId23"/>
    <sheet name="22" sheetId="5" r:id="rId24"/>
    <sheet name="23" sheetId="44" r:id="rId25"/>
    <sheet name="24" sheetId="45" r:id="rId26"/>
    <sheet name="25" sheetId="46" r:id="rId27"/>
    <sheet name="26" sheetId="47" r:id="rId28"/>
    <sheet name="27" sheetId="10" r:id="rId29"/>
    <sheet name="28" sheetId="11" r:id="rId30"/>
    <sheet name="29" sheetId="12" r:id="rId31"/>
    <sheet name="30" sheetId="13" r:id="rId32"/>
    <sheet name="31" sheetId="14" r:id="rId33"/>
    <sheet name="32" sheetId="32" r:id="rId34"/>
  </sheets>
  <externalReferences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</externalReferences>
  <definedNames>
    <definedName name="_____key5" localSheetId="11" hidden="1">'[1]touria recap'!#REF!</definedName>
    <definedName name="_____key5" localSheetId="13" hidden="1">'[1]touria recap'!#REF!</definedName>
    <definedName name="_____key5" localSheetId="14" hidden="1">'[1]touria recap'!#REF!</definedName>
    <definedName name="_____key5" localSheetId="20" hidden="1">'[1]touria recap'!#REF!</definedName>
    <definedName name="_____key5" localSheetId="21" hidden="1">'[1]touria recap'!#REF!</definedName>
    <definedName name="_____key5" localSheetId="24" hidden="1">'[1]touria recap'!#REF!</definedName>
    <definedName name="_____key5" localSheetId="25" hidden="1">'[1]touria recap'!#REF!</definedName>
    <definedName name="_____key5" localSheetId="26" hidden="1">'[1]touria recap'!#REF!</definedName>
    <definedName name="_____key5" localSheetId="27" hidden="1">'[1]touria recap'!#REF!</definedName>
    <definedName name="_____key5" localSheetId="33" hidden="1">'[1]touria recap'!#REF!</definedName>
    <definedName name="_____key5" localSheetId="9" hidden="1">'[1]touria recap'!#REF!</definedName>
    <definedName name="_____key5" localSheetId="1" hidden="1">'[1]touria recap'!#REF!</definedName>
    <definedName name="_____key5" localSheetId="0" hidden="1">'[1]touria recap'!#REF!</definedName>
    <definedName name="_____key5" hidden="1">'[1]touria recap'!#REF!</definedName>
    <definedName name="___f100" localSheetId="11">#REF!</definedName>
    <definedName name="___f100" localSheetId="13">#REF!</definedName>
    <definedName name="___f100" localSheetId="14">#REF!</definedName>
    <definedName name="___f100" localSheetId="27">#REF!</definedName>
    <definedName name="___f100" localSheetId="33">#REF!</definedName>
    <definedName name="___f100" localSheetId="9">#REF!</definedName>
    <definedName name="___f100" localSheetId="1">#REF!</definedName>
    <definedName name="___f100" localSheetId="0">#REF!</definedName>
    <definedName name="___f100">#REF!</definedName>
    <definedName name="__cmr1" localSheetId="11" hidden="1">#REF!</definedName>
    <definedName name="__cmr1" localSheetId="13" hidden="1">#REF!</definedName>
    <definedName name="__cmr1" localSheetId="14" hidden="1">#REF!</definedName>
    <definedName name="__cmr1" localSheetId="27" hidden="1">#REF!</definedName>
    <definedName name="__cmr1" localSheetId="33" hidden="1">#REF!</definedName>
    <definedName name="__cmr1" localSheetId="9" hidden="1">#REF!</definedName>
    <definedName name="__cmr1" localSheetId="1" hidden="1">#REF!</definedName>
    <definedName name="__cmr1" localSheetId="0" hidden="1">#REF!</definedName>
    <definedName name="__cmr1" hidden="1">#REF!</definedName>
    <definedName name="__f100" localSheetId="11">#REF!</definedName>
    <definedName name="__f100" localSheetId="13">#REF!</definedName>
    <definedName name="__f100" localSheetId="14">#REF!</definedName>
    <definedName name="__f100" localSheetId="27">#REF!</definedName>
    <definedName name="__f100" localSheetId="33">#REF!</definedName>
    <definedName name="__f100" localSheetId="9">#REF!</definedName>
    <definedName name="__f100" localSheetId="1">#REF!</definedName>
    <definedName name="__f100" localSheetId="0">#REF!</definedName>
    <definedName name="__f100">#REF!</definedName>
    <definedName name="__key5" localSheetId="11" hidden="1">[2]litsexistants!#REF!</definedName>
    <definedName name="__key5" localSheetId="13" hidden="1">[2]litsexistants!#REF!</definedName>
    <definedName name="__key5" localSheetId="14" hidden="1">[2]litsexistants!#REF!</definedName>
    <definedName name="__key5" localSheetId="27" hidden="1">[2]litsexistants!#REF!</definedName>
    <definedName name="__key5" localSheetId="33" hidden="1">[2]litsexistants!#REF!</definedName>
    <definedName name="__key5" localSheetId="9" hidden="1">[2]litsexistants!#REF!</definedName>
    <definedName name="__key5" localSheetId="1" hidden="1">[2]litsexistants!#REF!</definedName>
    <definedName name="__key5" localSheetId="0" hidden="1">[2]litsexistants!#REF!</definedName>
    <definedName name="__key5" hidden="1">[2]litsexistants!#REF!</definedName>
    <definedName name="_f100" localSheetId="11">#REF!</definedName>
    <definedName name="_f100" localSheetId="13">#REF!</definedName>
    <definedName name="_f100" localSheetId="14">#REF!</definedName>
    <definedName name="_f100" localSheetId="27">#REF!</definedName>
    <definedName name="_f100" localSheetId="33">#REF!</definedName>
    <definedName name="_f100" localSheetId="9">#REF!</definedName>
    <definedName name="_f100" localSheetId="1">#REF!</definedName>
    <definedName name="_f100" localSheetId="0">#REF!</definedName>
    <definedName name="_f100">#REF!</definedName>
    <definedName name="_Key1" localSheetId="11" hidden="1">#REF!</definedName>
    <definedName name="_Key1" localSheetId="13" hidden="1">#REF!</definedName>
    <definedName name="_Key1" localSheetId="14" hidden="1">#REF!</definedName>
    <definedName name="_Key1" localSheetId="15" hidden="1">'14'!$A$50:$A$52</definedName>
    <definedName name="_Key1" localSheetId="16" hidden="1">'15'!$A$50:$A$52</definedName>
    <definedName name="_Key1" localSheetId="17" hidden="1">[3]HOPITAUX!$B$5:$B$121</definedName>
    <definedName name="_Key1" localSheetId="19" hidden="1">#REF!</definedName>
    <definedName name="_Key1" localSheetId="20" hidden="1">[3]HOPITAUX!$B$5:$B$121</definedName>
    <definedName name="_Key1" localSheetId="3" hidden="1">'[1]touria recap'!#REF!</definedName>
    <definedName name="_Key1" localSheetId="21" hidden="1">[3]HOPITAUX!$B$5:$B$121</definedName>
    <definedName name="_Key1" localSheetId="24" hidden="1">#REF!</definedName>
    <definedName name="_Key1" localSheetId="25" hidden="1">#REF!</definedName>
    <definedName name="_Key1" localSheetId="26" hidden="1">#REF!</definedName>
    <definedName name="_Key1" localSheetId="27" hidden="1">[4]HOPITAUX!$B$5:$B$121</definedName>
    <definedName name="_Key1" localSheetId="28" hidden="1">[3]HOPITAUX!$B$5:$B$121</definedName>
    <definedName name="_Key1" localSheetId="29" hidden="1">[3]HOPITAUX!$B$5:$B$121</definedName>
    <definedName name="_Key1" localSheetId="30" hidden="1">[5]HOPITAUX!$B$5:$B$121</definedName>
    <definedName name="_Key1" localSheetId="4" hidden="1">'[1]touria recap'!#REF!</definedName>
    <definedName name="_Key1" localSheetId="31" hidden="1">[5]HOPITAUX!$B$5:$B$121</definedName>
    <definedName name="_Key1" localSheetId="32" hidden="1">[5]HOPITAUX!$B$5:$B$121</definedName>
    <definedName name="_Key1" localSheetId="33" hidden="1">[5]HOPITAUX!$B$5:$B$121</definedName>
    <definedName name="_Key1" localSheetId="7" hidden="1">[6]HOPITAUX!$B$5:$B$121</definedName>
    <definedName name="_Key1" localSheetId="8" hidden="1">[6]HOPITAUX!$B$5:$B$121</definedName>
    <definedName name="_Key1" localSheetId="9" hidden="1">[3]HOPITAUX!$B$5:$B$121</definedName>
    <definedName name="_Key1" localSheetId="10" hidden="1">[3]HOPITAUX!$B$5:$B$121</definedName>
    <definedName name="_Key1" localSheetId="1" hidden="1">[5]HOPITAUX!$B$5:$B$121</definedName>
    <definedName name="_Key1" localSheetId="0" hidden="1">#REF!</definedName>
    <definedName name="_Key1" hidden="1">#REF!</definedName>
    <definedName name="_Key2" localSheetId="11" hidden="1">[2]litsexistants!#REF!</definedName>
    <definedName name="_Key2" localSheetId="13" hidden="1">[2]litsexistants!#REF!</definedName>
    <definedName name="_Key2" localSheetId="14" hidden="1">[2]litsexistants!#REF!</definedName>
    <definedName name="_Key2" localSheetId="20" hidden="1">[2]litsexistants!#REF!</definedName>
    <definedName name="_Key2" localSheetId="3" hidden="1">'[1]touria recap'!#REF!</definedName>
    <definedName name="_Key2" localSheetId="21" hidden="1">[2]litsexistants!#REF!</definedName>
    <definedName name="_Key2" localSheetId="24" hidden="1">[2]litsexistants!#REF!</definedName>
    <definedName name="_Key2" localSheetId="25" hidden="1">[2]litsexistants!#REF!</definedName>
    <definedName name="_Key2" localSheetId="26" hidden="1">[2]litsexistants!#REF!</definedName>
    <definedName name="_Key2" localSheetId="27" hidden="1">[2]litsexistants!#REF!</definedName>
    <definedName name="_Key2" localSheetId="4" hidden="1">'[1]touria recap'!#REF!</definedName>
    <definedName name="_Key2" localSheetId="9" hidden="1">[2]litsexistants!#REF!</definedName>
    <definedName name="_Key2" localSheetId="0" hidden="1">[2]litsexistants!#REF!</definedName>
    <definedName name="_Key2" hidden="1">[2]litsexistants!#REF!</definedName>
    <definedName name="_key3" localSheetId="11" hidden="1">'[1]touria recap'!#REF!</definedName>
    <definedName name="_key3" localSheetId="13" hidden="1">'[1]touria recap'!#REF!</definedName>
    <definedName name="_key3" localSheetId="14" hidden="1">'[1]touria recap'!#REF!</definedName>
    <definedName name="_key3" localSheetId="20" hidden="1">'[1]touria recap'!#REF!</definedName>
    <definedName name="_key3" localSheetId="21" hidden="1">'[1]touria recap'!#REF!</definedName>
    <definedName name="_key3" localSheetId="24" hidden="1">'[1]touria recap'!#REF!</definedName>
    <definedName name="_key3" localSheetId="25" hidden="1">'[1]touria recap'!#REF!</definedName>
    <definedName name="_key3" localSheetId="26" hidden="1">'[1]touria recap'!#REF!</definedName>
    <definedName name="_key3" localSheetId="27" hidden="1">'[1]touria recap'!#REF!</definedName>
    <definedName name="_key3" localSheetId="9" hidden="1">'[1]touria recap'!#REF!</definedName>
    <definedName name="_key3" localSheetId="0" hidden="1">'[1]touria recap'!#REF!</definedName>
    <definedName name="_key3" hidden="1">'[1]touria recap'!#REF!</definedName>
    <definedName name="_Order1" hidden="1">255</definedName>
    <definedName name="_Order2" hidden="1">255</definedName>
    <definedName name="_Regression_Int" localSheetId="2" hidden="1">1</definedName>
    <definedName name="_Regression_Int" localSheetId="11" hidden="1">1</definedName>
    <definedName name="_Regression_Int" localSheetId="12" hidden="1">1</definedName>
    <definedName name="_Regression_Int" localSheetId="13" hidden="1">1</definedName>
    <definedName name="_Regression_Int" localSheetId="14" hidden="1">1</definedName>
    <definedName name="_Regression_Int" localSheetId="18" hidden="1">1</definedName>
    <definedName name="_Regression_Int" localSheetId="19" hidden="1">1</definedName>
    <definedName name="_Regression_Int" localSheetId="20" hidden="1">1</definedName>
    <definedName name="_Regression_Int" localSheetId="21" hidden="1">1</definedName>
    <definedName name="_Regression_Int" localSheetId="22" hidden="1">1</definedName>
    <definedName name="_Regression_Int" localSheetId="23" hidden="1">1</definedName>
    <definedName name="_Regression_Int" localSheetId="24" hidden="1">1</definedName>
    <definedName name="_Regression_Int" localSheetId="25" hidden="1">1</definedName>
    <definedName name="_Regression_Int" localSheetId="28" hidden="1">1</definedName>
    <definedName name="_Regression_Int" localSheetId="29" hidden="1">1</definedName>
    <definedName name="_Regression_Int" localSheetId="30" hidden="1">1</definedName>
    <definedName name="_Regression_Int" localSheetId="4" hidden="1">1</definedName>
    <definedName name="_Regression_Int" localSheetId="31" hidden="1">1</definedName>
    <definedName name="_Regression_Int" localSheetId="32" hidden="1">1</definedName>
    <definedName name="_Regression_Int" localSheetId="33" hidden="1">1</definedName>
    <definedName name="_Regression_Int" localSheetId="5" hidden="1">1</definedName>
    <definedName name="_Regression_Int" localSheetId="6" hidden="1">1</definedName>
    <definedName name="_Regression_Int" hidden="1">1</definedName>
    <definedName name="_Sort" localSheetId="11" hidden="1">#REF!</definedName>
    <definedName name="_Sort" localSheetId="13" hidden="1">#REF!</definedName>
    <definedName name="_Sort" localSheetId="14" hidden="1">#REF!</definedName>
    <definedName name="_Sort" localSheetId="15" hidden="1">'14'!$A$50:$A$52</definedName>
    <definedName name="_Sort" localSheetId="16" hidden="1">'15'!$A$50:$A$52</definedName>
    <definedName name="_Sort" localSheetId="17" hidden="1">[3]HOPITAUX!$B$5:$E$121</definedName>
    <definedName name="_Sort" localSheetId="19" hidden="1">#REF!</definedName>
    <definedName name="_Sort" localSheetId="20" hidden="1">[3]HOPITAUX!$B$5:$E$121</definedName>
    <definedName name="_Sort" localSheetId="3" hidden="1">'[1]touria recap'!#REF!</definedName>
    <definedName name="_Sort" localSheetId="21" hidden="1">[3]HOPITAUX!$B$5:$E$121</definedName>
    <definedName name="_Sort" localSheetId="24" hidden="1">#REF!</definedName>
    <definedName name="_Sort" localSheetId="25" hidden="1">#REF!</definedName>
    <definedName name="_Sort" localSheetId="26" hidden="1">#REF!</definedName>
    <definedName name="_Sort" localSheetId="27" hidden="1">[4]HOPITAUX!$B$5:$E$121</definedName>
    <definedName name="_Sort" localSheetId="28" hidden="1">[3]HOPITAUX!$B$5:$E$121</definedName>
    <definedName name="_Sort" localSheetId="29" hidden="1">[3]HOPITAUX!$B$5:$E$121</definedName>
    <definedName name="_Sort" localSheetId="30" hidden="1">[5]HOPITAUX!$B$5:$E$121</definedName>
    <definedName name="_Sort" localSheetId="4" hidden="1">'[1]touria recap'!#REF!</definedName>
    <definedName name="_Sort" localSheetId="31" hidden="1">[5]HOPITAUX!$B$5:$E$121</definedName>
    <definedName name="_Sort" localSheetId="32" hidden="1">[5]HOPITAUX!$B$5:$E$121</definedName>
    <definedName name="_Sort" localSheetId="33" hidden="1">[5]HOPITAUX!$B$5:$E$121</definedName>
    <definedName name="_Sort" localSheetId="7" hidden="1">[6]HOPITAUX!$B$5:$E$121</definedName>
    <definedName name="_Sort" localSheetId="8" hidden="1">[6]HOPITAUX!$B$5:$E$121</definedName>
    <definedName name="_Sort" localSheetId="9" hidden="1">[3]HOPITAUX!$B$5:$E$121</definedName>
    <definedName name="_Sort" localSheetId="10" hidden="1">[3]HOPITAUX!$B$5:$E$121</definedName>
    <definedName name="_Sort" localSheetId="1" hidden="1">#REF!</definedName>
    <definedName name="_Sort" localSheetId="0" hidden="1">#REF!</definedName>
    <definedName name="_Sort" hidden="1">#REF!</definedName>
    <definedName name="AA" localSheetId="11" hidden="1">'[1]touria recap'!#REF!</definedName>
    <definedName name="AA" localSheetId="13" hidden="1">'[1]touria recap'!#REF!</definedName>
    <definedName name="AA" localSheetId="14" hidden="1">'[1]touria recap'!#REF!</definedName>
    <definedName name="AA" localSheetId="27" hidden="1">'[1]touria recap'!#REF!</definedName>
    <definedName name="AA" localSheetId="33" hidden="1">'[1]touria recap'!#REF!</definedName>
    <definedName name="AA" localSheetId="9" hidden="1">'[1]touria recap'!#REF!</definedName>
    <definedName name="AA" localSheetId="1" hidden="1">'[1]touria recap'!#REF!</definedName>
    <definedName name="AA" localSheetId="0" hidden="1">'[1]touria recap'!#REF!</definedName>
    <definedName name="AA" hidden="1">'[1]touria recap'!#REF!</definedName>
    <definedName name="BRNRN" localSheetId="11">#REF!</definedName>
    <definedName name="BRNRN" localSheetId="13">#REF!</definedName>
    <definedName name="BRNRN" localSheetId="14">#REF!</definedName>
    <definedName name="BRNRN" localSheetId="27">#REF!</definedName>
    <definedName name="BRNRN" localSheetId="33">#REF!</definedName>
    <definedName name="BRNRN" localSheetId="9">#REF!</definedName>
    <definedName name="BRNRN" localSheetId="1">#REF!</definedName>
    <definedName name="BRNRN" localSheetId="0">#REF!</definedName>
    <definedName name="BRNRN">#REF!</definedName>
    <definedName name="_xlnm.Database" localSheetId="11">#REF!</definedName>
    <definedName name="_xlnm.Database" localSheetId="13">#REF!</definedName>
    <definedName name="_xlnm.Database" localSheetId="14">#REF!</definedName>
    <definedName name="_xlnm.Database" localSheetId="27">#REF!</definedName>
    <definedName name="_xlnm.Database" localSheetId="33">#REF!</definedName>
    <definedName name="_xlnm.Database" localSheetId="9">#REF!</definedName>
    <definedName name="_xlnm.Database" localSheetId="1">#REF!</definedName>
    <definedName name="_xlnm.Database" localSheetId="0">#REF!</definedName>
    <definedName name="_xlnm.Database">#REF!</definedName>
    <definedName name="Impres_titres_MI" localSheetId="15">'14'!$A$1:$IR$9</definedName>
    <definedName name="Impres_titres_MI" localSheetId="16">'15'!$A$1:$IR$9</definedName>
    <definedName name="pp" localSheetId="11" hidden="1">#REF!</definedName>
    <definedName name="pp" localSheetId="13" hidden="1">#REF!</definedName>
    <definedName name="pp" localSheetId="14" hidden="1">#REF!</definedName>
    <definedName name="pp" localSheetId="27" hidden="1">#REF!</definedName>
    <definedName name="pp" localSheetId="9" hidden="1">#REF!</definedName>
    <definedName name="pp" localSheetId="1" hidden="1">#REF!</definedName>
    <definedName name="pp" localSheetId="0" hidden="1">#REF!</definedName>
    <definedName name="pp" hidden="1">#REF!</definedName>
    <definedName name="_xlnm.Print_Area" localSheetId="11">'10'!$A$1:$C$122</definedName>
    <definedName name="_xlnm.Print_Area" localSheetId="12">'11'!$A$1:$C$122</definedName>
    <definedName name="_xlnm.Print_Area" localSheetId="13">'12'!$A$1:$C$122</definedName>
    <definedName name="_xlnm.Print_Area" localSheetId="14">'13'!$A$1:$C$122</definedName>
    <definedName name="_xlnm.Print_Area" localSheetId="15">'14'!$A$1:$I$143</definedName>
    <definedName name="_xlnm.Print_Area" localSheetId="18">'17'!$A$1:$E$147</definedName>
    <definedName name="_xlnm.Print_Area" localSheetId="19">'18'!$A$1:$G$148</definedName>
    <definedName name="_xlnm.Print_Area" localSheetId="20">'19'!$A$1:$F$128</definedName>
    <definedName name="_xlnm.Print_Area" localSheetId="21">'20'!$A$1:$F$132</definedName>
    <definedName name="_xlnm.Print_Area" localSheetId="24">'23'!$A$1:$F$435</definedName>
    <definedName name="_xlnm.Print_Area" localSheetId="28">'27'!$A$1:$I$124</definedName>
    <definedName name="_xlnm.Print_Area" localSheetId="30">'29'!$A$1:$F$67</definedName>
    <definedName name="_xlnm.Print_Area" localSheetId="31">'30'!$A$1:$E$75</definedName>
    <definedName name="_xlnm.Print_Area" localSheetId="32">'31'!$A$1:$F$91</definedName>
    <definedName name="_xlnm.Print_Area" localSheetId="33">'32'!$A$1:$F$78</definedName>
    <definedName name="_xlnm.Print_Area" localSheetId="5">'4'!$A$1:$I$117</definedName>
    <definedName name="_xlnm.Print_Area" localSheetId="9">'8'!$A$1:$E$125</definedName>
    <definedName name="_xlnm.Print_Area" localSheetId="10">'9'!$A$1:$C$124</definedName>
    <definedName name="Print_Area_MI" localSheetId="11">#REF!</definedName>
    <definedName name="Print_Area_MI" localSheetId="13">#REF!</definedName>
    <definedName name="Print_Area_MI" localSheetId="14">#REF!</definedName>
    <definedName name="Print_Area_MI" localSheetId="17">#REF!</definedName>
    <definedName name="Print_Area_MI" localSheetId="18">#REF!</definedName>
    <definedName name="Print_Area_MI" localSheetId="19">#REF!</definedName>
    <definedName name="Print_Area_MI" localSheetId="20">#REF!</definedName>
    <definedName name="Print_Area_MI" localSheetId="21">#REF!</definedName>
    <definedName name="Print_Area_MI" localSheetId="22">#REF!</definedName>
    <definedName name="Print_Area_MI" localSheetId="23">#REF!</definedName>
    <definedName name="Print_Area_MI" localSheetId="24">#REF!</definedName>
    <definedName name="Print_Area_MI" localSheetId="25">#REF!</definedName>
    <definedName name="Print_Area_MI" localSheetId="28">#REF!</definedName>
    <definedName name="Print_Area_MI" localSheetId="29">#REF!</definedName>
    <definedName name="Print_Area_MI" localSheetId="30">#REF!</definedName>
    <definedName name="Print_Area_MI" localSheetId="31">#REF!</definedName>
    <definedName name="Print_Area_MI" localSheetId="32">#REF!</definedName>
    <definedName name="Print_Area_MI" localSheetId="33">#REF!</definedName>
    <definedName name="Print_Area_MI" localSheetId="9">#REF!</definedName>
    <definedName name="Print_Area_MI" localSheetId="10">#REF!</definedName>
    <definedName name="Print_Area_MI" localSheetId="1">#REF!</definedName>
    <definedName name="Print_Area_MI">#REF!</definedName>
    <definedName name="Zone_impres_MI" localSheetId="11">#REF!</definedName>
    <definedName name="Zone_impres_MI" localSheetId="13">#REF!</definedName>
    <definedName name="Zone_impres_MI" localSheetId="14">#REF!</definedName>
    <definedName name="Zone_impres_MI" localSheetId="15">'14'!$A$12:$A$56</definedName>
    <definedName name="Zone_impres_MI" localSheetId="16">'15'!$A$12:$A$56</definedName>
    <definedName name="Zone_impres_MI" localSheetId="17">#REF!</definedName>
    <definedName name="Zone_impres_MI" localSheetId="19">#REF!</definedName>
    <definedName name="Zone_impres_MI" localSheetId="20">#REF!</definedName>
    <definedName name="Zone_impres_MI" localSheetId="21">#REF!</definedName>
    <definedName name="Zone_impres_MI" localSheetId="24">#REF!</definedName>
    <definedName name="Zone_impres_MI" localSheetId="25">#REF!</definedName>
    <definedName name="Zone_impres_MI" localSheetId="28">#REF!</definedName>
    <definedName name="Zone_impres_MI" localSheetId="29">#REF!</definedName>
    <definedName name="Zone_impres_MI" localSheetId="30">#REF!</definedName>
    <definedName name="Zone_impres_MI" localSheetId="31">#REF!</definedName>
    <definedName name="Zone_impres_MI" localSheetId="32">#REF!</definedName>
    <definedName name="Zone_impres_MI" localSheetId="33">#REF!</definedName>
    <definedName name="Zone_impres_MI" localSheetId="9">#REF!</definedName>
    <definedName name="Zone_impres_MI" localSheetId="10">#REF!</definedName>
    <definedName name="Zone_impres_MI" localSheetId="1">#REF!</definedName>
    <definedName name="Zone_impres_MI">#REF!</definedName>
  </definedNames>
  <calcPr calcId="181029"/>
</workbook>
</file>

<file path=xl/calcChain.xml><?xml version="1.0" encoding="utf-8"?>
<calcChain xmlns="http://schemas.openxmlformats.org/spreadsheetml/2006/main">
  <c r="C20" i="47" l="1"/>
  <c r="B99" i="18" l="1"/>
  <c r="B100" i="18"/>
  <c r="B93" i="18"/>
  <c r="B92" i="18"/>
  <c r="B26" i="17" l="1"/>
  <c r="B10" i="16" l="1"/>
  <c r="B117" i="42" l="1"/>
  <c r="B112" i="42"/>
  <c r="B107" i="42"/>
  <c r="B100" i="42"/>
  <c r="B85" i="42"/>
  <c r="B45" i="42"/>
  <c r="B27" i="42"/>
  <c r="B18" i="42"/>
  <c r="B9" i="42"/>
  <c r="B117" i="23"/>
  <c r="B112" i="23"/>
  <c r="B107" i="23"/>
  <c r="B9" i="23"/>
  <c r="B117" i="39"/>
  <c r="B112" i="39"/>
  <c r="B107" i="39"/>
  <c r="B100" i="39"/>
  <c r="B94" i="39"/>
  <c r="B85" i="39"/>
  <c r="B68" i="39"/>
  <c r="B45" i="39"/>
  <c r="B37" i="39"/>
  <c r="B27" i="39"/>
  <c r="B18" i="39"/>
  <c r="B9" i="39"/>
  <c r="B118" i="22"/>
  <c r="B95" i="22"/>
  <c r="B113" i="22"/>
  <c r="B28" i="22"/>
  <c r="B19" i="22"/>
  <c r="C118" i="40"/>
  <c r="D118" i="40"/>
  <c r="B118" i="40"/>
  <c r="C113" i="40"/>
  <c r="D113" i="40"/>
  <c r="B113" i="40"/>
  <c r="C108" i="40"/>
  <c r="D108" i="40"/>
  <c r="B108" i="40"/>
  <c r="C101" i="40"/>
  <c r="D101" i="40"/>
  <c r="B101" i="40"/>
  <c r="C28" i="40"/>
  <c r="D28" i="40"/>
  <c r="B28" i="40"/>
  <c r="C19" i="40"/>
  <c r="D19" i="40"/>
  <c r="B19" i="40"/>
  <c r="C10" i="40"/>
  <c r="D10" i="40"/>
  <c r="B10" i="40"/>
  <c r="C45" i="21"/>
  <c r="D45" i="21"/>
  <c r="B45" i="21"/>
  <c r="C27" i="21"/>
  <c r="D27" i="21"/>
  <c r="B27" i="21"/>
  <c r="C18" i="21"/>
  <c r="D18" i="21"/>
  <c r="B18" i="21"/>
  <c r="C9" i="21"/>
  <c r="D9" i="21"/>
  <c r="B9" i="21"/>
  <c r="C37" i="21"/>
  <c r="D37" i="21"/>
  <c r="B37" i="21"/>
  <c r="C123" i="21"/>
  <c r="D123" i="21"/>
  <c r="B123" i="21"/>
  <c r="C118" i="21"/>
  <c r="D118" i="21"/>
  <c r="B118" i="21"/>
  <c r="C113" i="21"/>
  <c r="D113" i="21"/>
  <c r="B113" i="21"/>
  <c r="C106" i="21"/>
  <c r="D106" i="21"/>
  <c r="B106" i="21"/>
  <c r="C100" i="21"/>
  <c r="D100" i="21"/>
  <c r="B100" i="21"/>
  <c r="C91" i="21"/>
  <c r="D91" i="21"/>
  <c r="B91" i="21"/>
  <c r="C123" i="20"/>
  <c r="D123" i="20"/>
  <c r="B123" i="20"/>
  <c r="C120" i="26"/>
  <c r="D120" i="26"/>
  <c r="B120" i="26"/>
  <c r="H126" i="47" l="1"/>
  <c r="C126" i="47"/>
  <c r="C122" i="47"/>
  <c r="C117" i="47"/>
  <c r="C110" i="47"/>
  <c r="C104" i="47"/>
  <c r="C95" i="47"/>
  <c r="C45" i="47"/>
  <c r="C37" i="47"/>
  <c r="C28" i="47"/>
  <c r="C12" i="47"/>
  <c r="C78" i="47"/>
  <c r="C121" i="48"/>
  <c r="D121" i="48"/>
  <c r="E121" i="48"/>
  <c r="B121" i="48"/>
  <c r="B104" i="48"/>
  <c r="C20" i="48"/>
  <c r="D20" i="48"/>
  <c r="E20" i="48"/>
  <c r="B20" i="48"/>
  <c r="C134" i="28"/>
  <c r="D134" i="28"/>
  <c r="E134" i="28"/>
  <c r="F134" i="28"/>
  <c r="C129" i="28"/>
  <c r="D129" i="28"/>
  <c r="E129" i="28"/>
  <c r="F129" i="28"/>
  <c r="B134" i="28"/>
  <c r="B129" i="28"/>
  <c r="B124" i="28"/>
  <c r="B117" i="28"/>
  <c r="C111" i="28"/>
  <c r="D111" i="28"/>
  <c r="E111" i="28"/>
  <c r="F111" i="28"/>
  <c r="B111" i="28"/>
  <c r="C102" i="28"/>
  <c r="D102" i="28"/>
  <c r="E102" i="28"/>
  <c r="F102" i="28"/>
  <c r="B102" i="28"/>
  <c r="C48" i="28"/>
  <c r="D48" i="28"/>
  <c r="E48" i="28"/>
  <c r="F48" i="28"/>
  <c r="B48" i="28"/>
  <c r="C40" i="28"/>
  <c r="D40" i="28"/>
  <c r="E40" i="28"/>
  <c r="F40" i="28"/>
  <c r="B40" i="28"/>
  <c r="B30" i="28"/>
  <c r="C21" i="28"/>
  <c r="D21" i="28"/>
  <c r="E21" i="28"/>
  <c r="F21" i="28"/>
  <c r="B21" i="28"/>
  <c r="C12" i="28"/>
  <c r="D12" i="28"/>
  <c r="E12" i="28"/>
  <c r="F12" i="28"/>
  <c r="B12" i="28"/>
  <c r="C85" i="28"/>
  <c r="D85" i="28"/>
  <c r="E85" i="28"/>
  <c r="F85" i="28"/>
  <c r="B85" i="28"/>
  <c r="B134" i="27"/>
  <c r="C90" i="27"/>
  <c r="D90" i="27"/>
  <c r="B90" i="27"/>
  <c r="D71" i="26"/>
  <c r="B71" i="26"/>
  <c r="C71" i="26"/>
  <c r="C76" i="10"/>
  <c r="D76" i="10"/>
  <c r="E76" i="10"/>
  <c r="F76" i="10"/>
  <c r="G76" i="10"/>
  <c r="H76" i="10"/>
  <c r="B76" i="10"/>
  <c r="C128" i="47" l="1"/>
  <c r="H49" i="18"/>
  <c r="G49" i="18"/>
  <c r="F49" i="18"/>
  <c r="B49" i="18"/>
  <c r="B78" i="18"/>
  <c r="B79" i="18"/>
  <c r="B80" i="18"/>
  <c r="B81" i="18"/>
  <c r="B82" i="18"/>
  <c r="B83" i="18"/>
  <c r="B84" i="18"/>
  <c r="B85" i="18"/>
  <c r="B86" i="18"/>
  <c r="B87" i="18"/>
  <c r="B88" i="18"/>
  <c r="B89" i="18"/>
  <c r="B90" i="18"/>
  <c r="B91" i="18"/>
  <c r="B94" i="18"/>
  <c r="B95" i="18"/>
  <c r="B96" i="18"/>
  <c r="B97" i="18"/>
  <c r="B98" i="18"/>
  <c r="B101" i="18"/>
  <c r="B102" i="18"/>
  <c r="B103" i="18"/>
  <c r="B104" i="18"/>
  <c r="B105" i="18"/>
  <c r="B106" i="18"/>
  <c r="B107" i="18"/>
  <c r="B108" i="18"/>
  <c r="B109" i="18"/>
  <c r="B77" i="18"/>
  <c r="C20" i="5"/>
  <c r="D20" i="5"/>
  <c r="E20" i="5"/>
  <c r="F20" i="5"/>
  <c r="B20" i="5"/>
  <c r="C117" i="5"/>
  <c r="D117" i="5"/>
  <c r="E117" i="5"/>
  <c r="F117" i="5"/>
  <c r="B117" i="5"/>
  <c r="E29" i="4"/>
  <c r="H118" i="10"/>
  <c r="G118" i="10"/>
  <c r="F118" i="10"/>
  <c r="E118" i="10"/>
  <c r="D118" i="10"/>
  <c r="C118" i="10"/>
  <c r="B118" i="10"/>
  <c r="H113" i="10"/>
  <c r="G113" i="10"/>
  <c r="F113" i="10"/>
  <c r="E113" i="10"/>
  <c r="D113" i="10"/>
  <c r="C113" i="10"/>
  <c r="B113" i="10"/>
  <c r="H108" i="10"/>
  <c r="G108" i="10"/>
  <c r="F108" i="10"/>
  <c r="E108" i="10"/>
  <c r="D108" i="10"/>
  <c r="C108" i="10"/>
  <c r="B108" i="10"/>
  <c r="H101" i="10"/>
  <c r="G101" i="10"/>
  <c r="F101" i="10"/>
  <c r="E101" i="10"/>
  <c r="D101" i="10"/>
  <c r="C101" i="10"/>
  <c r="B101" i="10"/>
  <c r="H95" i="10"/>
  <c r="G95" i="10"/>
  <c r="F95" i="10"/>
  <c r="E95" i="10"/>
  <c r="D95" i="10"/>
  <c r="C95" i="10"/>
  <c r="B95" i="10"/>
  <c r="H86" i="10"/>
  <c r="G86" i="10"/>
  <c r="F86" i="10"/>
  <c r="E86" i="10"/>
  <c r="D86" i="10"/>
  <c r="C86" i="10"/>
  <c r="B86" i="10"/>
  <c r="H48" i="10"/>
  <c r="G48" i="10"/>
  <c r="F48" i="10"/>
  <c r="E48" i="10"/>
  <c r="D48" i="10"/>
  <c r="C48" i="10"/>
  <c r="B48" i="10"/>
  <c r="H40" i="10"/>
  <c r="G40" i="10"/>
  <c r="F40" i="10"/>
  <c r="E40" i="10"/>
  <c r="D40" i="10"/>
  <c r="C40" i="10"/>
  <c r="B40" i="10"/>
  <c r="K34" i="10"/>
  <c r="H30" i="10"/>
  <c r="G30" i="10"/>
  <c r="F30" i="10"/>
  <c r="E30" i="10"/>
  <c r="D30" i="10"/>
  <c r="C30" i="10"/>
  <c r="B30" i="10"/>
  <c r="H21" i="10"/>
  <c r="H19" i="10" s="1"/>
  <c r="H12" i="10" s="1"/>
  <c r="G21" i="10"/>
  <c r="F21" i="10"/>
  <c r="E21" i="10"/>
  <c r="D21" i="10"/>
  <c r="C21" i="10"/>
  <c r="B21" i="10"/>
  <c r="G12" i="10"/>
  <c r="F12" i="10"/>
  <c r="E12" i="10"/>
  <c r="D12" i="10"/>
  <c r="C12" i="10"/>
  <c r="B12" i="10"/>
  <c r="G126" i="47"/>
  <c r="F126" i="47"/>
  <c r="E126" i="47"/>
  <c r="D126" i="47"/>
  <c r="B126" i="47"/>
  <c r="H122" i="47"/>
  <c r="G122" i="47"/>
  <c r="F122" i="47"/>
  <c r="E122" i="47"/>
  <c r="D122" i="47"/>
  <c r="B122" i="47"/>
  <c r="H117" i="47"/>
  <c r="G117" i="47"/>
  <c r="F117" i="47"/>
  <c r="E117" i="47"/>
  <c r="D117" i="47"/>
  <c r="B117" i="47"/>
  <c r="H110" i="47"/>
  <c r="G110" i="47"/>
  <c r="F110" i="47"/>
  <c r="E110" i="47"/>
  <c r="D110" i="47"/>
  <c r="B110" i="47"/>
  <c r="H104" i="47"/>
  <c r="G104" i="47"/>
  <c r="F104" i="47"/>
  <c r="E104" i="47"/>
  <c r="D104" i="47"/>
  <c r="B104" i="47"/>
  <c r="H95" i="47"/>
  <c r="G95" i="47"/>
  <c r="F95" i="47"/>
  <c r="E95" i="47"/>
  <c r="D95" i="47"/>
  <c r="B95" i="47"/>
  <c r="H78" i="47"/>
  <c r="G78" i="47"/>
  <c r="F78" i="47"/>
  <c r="E78" i="47"/>
  <c r="D78" i="47"/>
  <c r="B78" i="47"/>
  <c r="H45" i="47"/>
  <c r="G45" i="47"/>
  <c r="F45" i="47"/>
  <c r="E45" i="47"/>
  <c r="D45" i="47"/>
  <c r="B45" i="47"/>
  <c r="H37" i="47"/>
  <c r="G37" i="47"/>
  <c r="F37" i="47"/>
  <c r="E37" i="47"/>
  <c r="D37" i="47"/>
  <c r="B37" i="47"/>
  <c r="H28" i="47"/>
  <c r="G28" i="47"/>
  <c r="F28" i="47"/>
  <c r="E28" i="47"/>
  <c r="D28" i="47"/>
  <c r="B28" i="47"/>
  <c r="H20" i="47"/>
  <c r="G20" i="47"/>
  <c r="F20" i="47"/>
  <c r="E20" i="47"/>
  <c r="D20" i="47"/>
  <c r="B20" i="47"/>
  <c r="H12" i="47"/>
  <c r="G12" i="47"/>
  <c r="F12" i="47"/>
  <c r="E12" i="47"/>
  <c r="D12" i="47"/>
  <c r="B12" i="47"/>
  <c r="D129" i="46"/>
  <c r="C129" i="46"/>
  <c r="B129" i="46"/>
  <c r="D125" i="46"/>
  <c r="C125" i="46"/>
  <c r="B125" i="46"/>
  <c r="D120" i="46"/>
  <c r="C120" i="46"/>
  <c r="B120" i="46"/>
  <c r="D113" i="46"/>
  <c r="C113" i="46"/>
  <c r="B113" i="46"/>
  <c r="D107" i="46"/>
  <c r="C107" i="46"/>
  <c r="B107" i="46"/>
  <c r="D98" i="46"/>
  <c r="C98" i="46"/>
  <c r="B98" i="46"/>
  <c r="D81" i="46"/>
  <c r="C81" i="46"/>
  <c r="B81" i="46"/>
  <c r="D44" i="46"/>
  <c r="C44" i="46"/>
  <c r="B44" i="46"/>
  <c r="D36" i="46"/>
  <c r="C36" i="46"/>
  <c r="B36" i="46"/>
  <c r="D27" i="46"/>
  <c r="C27" i="46"/>
  <c r="B27" i="46"/>
  <c r="D19" i="46"/>
  <c r="C19" i="46"/>
  <c r="B19" i="46"/>
  <c r="D11" i="46"/>
  <c r="C11" i="46"/>
  <c r="B11" i="46"/>
  <c r="E424" i="44"/>
  <c r="D424" i="44"/>
  <c r="C424" i="44"/>
  <c r="B424" i="44"/>
  <c r="E420" i="44"/>
  <c r="D420" i="44"/>
  <c r="C420" i="44"/>
  <c r="B420" i="44"/>
  <c r="E415" i="44"/>
  <c r="D415" i="44"/>
  <c r="C415" i="44"/>
  <c r="B415" i="44"/>
  <c r="E408" i="44"/>
  <c r="D408" i="44"/>
  <c r="C408" i="44"/>
  <c r="B408" i="44"/>
  <c r="E402" i="44"/>
  <c r="D402" i="44"/>
  <c r="C402" i="44"/>
  <c r="B402" i="44"/>
  <c r="E393" i="44"/>
  <c r="D393" i="44"/>
  <c r="C393" i="44"/>
  <c r="B393" i="44"/>
  <c r="E376" i="44"/>
  <c r="D376" i="44"/>
  <c r="C376" i="44"/>
  <c r="B376" i="44"/>
  <c r="E44" i="44"/>
  <c r="D44" i="44"/>
  <c r="C44" i="44"/>
  <c r="B44" i="44"/>
  <c r="E36" i="44"/>
  <c r="D36" i="44"/>
  <c r="C36" i="44"/>
  <c r="B36" i="44"/>
  <c r="E27" i="44"/>
  <c r="D27" i="44"/>
  <c r="C27" i="44"/>
  <c r="B27" i="44"/>
  <c r="E19" i="44"/>
  <c r="D19" i="44"/>
  <c r="C19" i="44"/>
  <c r="B19" i="44"/>
  <c r="E11" i="44"/>
  <c r="D11" i="44"/>
  <c r="C11" i="44"/>
  <c r="B11" i="44"/>
  <c r="F112" i="5"/>
  <c r="E112" i="5"/>
  <c r="D112" i="5"/>
  <c r="C112" i="5"/>
  <c r="B112" i="5"/>
  <c r="F107" i="5"/>
  <c r="E107" i="5"/>
  <c r="D107" i="5"/>
  <c r="C107" i="5"/>
  <c r="B107" i="5"/>
  <c r="F100" i="5"/>
  <c r="E100" i="5"/>
  <c r="D100" i="5"/>
  <c r="C100" i="5"/>
  <c r="B100" i="5"/>
  <c r="F94" i="5"/>
  <c r="E94" i="5"/>
  <c r="D94" i="5"/>
  <c r="C94" i="5"/>
  <c r="B94" i="5"/>
  <c r="F85" i="5"/>
  <c r="E85" i="5"/>
  <c r="D85" i="5"/>
  <c r="C85" i="5"/>
  <c r="B85" i="5"/>
  <c r="F68" i="5"/>
  <c r="E68" i="5"/>
  <c r="D68" i="5"/>
  <c r="C68" i="5"/>
  <c r="B68" i="5"/>
  <c r="F47" i="5"/>
  <c r="E47" i="5"/>
  <c r="D47" i="5"/>
  <c r="C47" i="5"/>
  <c r="B47" i="5"/>
  <c r="F39" i="5"/>
  <c r="E39" i="5"/>
  <c r="D39" i="5"/>
  <c r="C39" i="5"/>
  <c r="B39" i="5"/>
  <c r="F29" i="5"/>
  <c r="E29" i="5"/>
  <c r="D29" i="5"/>
  <c r="C29" i="5"/>
  <c r="B29" i="5"/>
  <c r="F11" i="5"/>
  <c r="E11" i="5"/>
  <c r="D11" i="5"/>
  <c r="C11" i="5"/>
  <c r="B11" i="5"/>
  <c r="E122" i="10" l="1"/>
  <c r="D131" i="46"/>
  <c r="E426" i="44"/>
  <c r="D426" i="44" s="1"/>
  <c r="C426" i="44" s="1"/>
  <c r="C131" i="46"/>
  <c r="B131" i="46" s="1"/>
  <c r="B426" i="44"/>
  <c r="H122" i="10"/>
  <c r="G122" i="10"/>
  <c r="F122" i="10"/>
  <c r="D122" i="10"/>
  <c r="C122" i="10"/>
  <c r="H128" i="47"/>
  <c r="G128" i="47" s="1"/>
  <c r="F128" i="47"/>
  <c r="E128" i="47" s="1"/>
  <c r="D128" i="47" s="1"/>
  <c r="B128" i="47" s="1"/>
  <c r="D120" i="5"/>
  <c r="B120" i="5"/>
  <c r="C120" i="5"/>
  <c r="F120" i="5"/>
  <c r="E120" i="5" s="1"/>
  <c r="G132" i="4"/>
  <c r="F132" i="4"/>
  <c r="E132" i="4"/>
  <c r="D132" i="4"/>
  <c r="C132" i="4"/>
  <c r="B132" i="4"/>
  <c r="G127" i="4"/>
  <c r="F127" i="4"/>
  <c r="E127" i="4"/>
  <c r="D127" i="4"/>
  <c r="C127" i="4"/>
  <c r="B127" i="4"/>
  <c r="G122" i="4"/>
  <c r="F122" i="4"/>
  <c r="E122" i="4"/>
  <c r="D122" i="4"/>
  <c r="C122" i="4"/>
  <c r="B122" i="4"/>
  <c r="G115" i="4"/>
  <c r="F115" i="4"/>
  <c r="E115" i="4"/>
  <c r="D115" i="4"/>
  <c r="C115" i="4"/>
  <c r="B115" i="4"/>
  <c r="G109" i="4"/>
  <c r="F109" i="4"/>
  <c r="E109" i="4"/>
  <c r="D109" i="4"/>
  <c r="C109" i="4"/>
  <c r="B109" i="4"/>
  <c r="G100" i="4"/>
  <c r="F100" i="4"/>
  <c r="E100" i="4"/>
  <c r="D100" i="4"/>
  <c r="C100" i="4"/>
  <c r="B100" i="4"/>
  <c r="G83" i="4"/>
  <c r="F83" i="4"/>
  <c r="E83" i="4"/>
  <c r="D83" i="4"/>
  <c r="C83" i="4"/>
  <c r="B83" i="4"/>
  <c r="G47" i="4"/>
  <c r="F47" i="4"/>
  <c r="E47" i="4"/>
  <c r="D47" i="4"/>
  <c r="C47" i="4"/>
  <c r="B47" i="4"/>
  <c r="G39" i="4"/>
  <c r="F39" i="4"/>
  <c r="E39" i="4"/>
  <c r="D39" i="4"/>
  <c r="C39" i="4"/>
  <c r="B39" i="4"/>
  <c r="G29" i="4"/>
  <c r="F29" i="4"/>
  <c r="D29" i="4"/>
  <c r="C29" i="4"/>
  <c r="B29" i="4"/>
  <c r="G20" i="4"/>
  <c r="F20" i="4"/>
  <c r="E20" i="4"/>
  <c r="D20" i="4"/>
  <c r="C20" i="4"/>
  <c r="B20" i="4"/>
  <c r="G11" i="4"/>
  <c r="F11" i="4"/>
  <c r="E11" i="4"/>
  <c r="D11" i="4"/>
  <c r="C11" i="4"/>
  <c r="B11" i="4"/>
  <c r="E125" i="49"/>
  <c r="D125" i="49"/>
  <c r="C125" i="49"/>
  <c r="B125" i="49"/>
  <c r="E120" i="49"/>
  <c r="D120" i="49"/>
  <c r="C120" i="49"/>
  <c r="B120" i="49"/>
  <c r="E115" i="49"/>
  <c r="D115" i="49"/>
  <c r="C115" i="49"/>
  <c r="B115" i="49"/>
  <c r="E108" i="49"/>
  <c r="D108" i="49"/>
  <c r="C108" i="49"/>
  <c r="B108" i="49"/>
  <c r="E102" i="49"/>
  <c r="D102" i="49"/>
  <c r="C102" i="49"/>
  <c r="B102" i="49"/>
  <c r="E93" i="49"/>
  <c r="D93" i="49"/>
  <c r="C93" i="49"/>
  <c r="B93" i="49"/>
  <c r="E76" i="49"/>
  <c r="D76" i="49"/>
  <c r="C76" i="49"/>
  <c r="B76" i="49"/>
  <c r="E47" i="49"/>
  <c r="D47" i="49"/>
  <c r="C47" i="49"/>
  <c r="B47" i="49"/>
  <c r="E39" i="49"/>
  <c r="D39" i="49"/>
  <c r="C39" i="49"/>
  <c r="B39" i="49"/>
  <c r="E29" i="49"/>
  <c r="D29" i="49"/>
  <c r="C29" i="49"/>
  <c r="B29" i="49"/>
  <c r="E20" i="49"/>
  <c r="D20" i="49"/>
  <c r="C20" i="49"/>
  <c r="B20" i="49"/>
  <c r="E11" i="49"/>
  <c r="D11" i="49"/>
  <c r="C11" i="49"/>
  <c r="B11" i="49"/>
  <c r="E116" i="48"/>
  <c r="D116" i="48"/>
  <c r="C116" i="48"/>
  <c r="B116" i="48"/>
  <c r="E111" i="48"/>
  <c r="D111" i="48"/>
  <c r="C111" i="48"/>
  <c r="B111" i="48"/>
  <c r="E104" i="48"/>
  <c r="D104" i="48"/>
  <c r="C104" i="48"/>
  <c r="E98" i="48"/>
  <c r="D98" i="48"/>
  <c r="C98" i="48"/>
  <c r="B98" i="48"/>
  <c r="E89" i="48"/>
  <c r="D89" i="48"/>
  <c r="C89" i="48"/>
  <c r="B89" i="48"/>
  <c r="E72" i="48"/>
  <c r="D72" i="48"/>
  <c r="C72" i="48"/>
  <c r="B72" i="48"/>
  <c r="E47" i="48"/>
  <c r="D47" i="48"/>
  <c r="C47" i="48"/>
  <c r="B47" i="48"/>
  <c r="E39" i="48"/>
  <c r="D39" i="48"/>
  <c r="C39" i="48"/>
  <c r="B39" i="48"/>
  <c r="E29" i="48"/>
  <c r="D29" i="48"/>
  <c r="C29" i="48"/>
  <c r="B29" i="48"/>
  <c r="E11" i="48"/>
  <c r="D11" i="48"/>
  <c r="C11" i="48"/>
  <c r="B11" i="48"/>
  <c r="C135" i="4" l="1"/>
  <c r="E124" i="48"/>
  <c r="D124" i="48" s="1"/>
  <c r="E128" i="49"/>
  <c r="D128" i="49" s="1"/>
  <c r="C124" i="48"/>
  <c r="B124" i="48" s="1"/>
  <c r="C128" i="49"/>
  <c r="B128" i="49" s="1"/>
  <c r="D135" i="4"/>
  <c r="E135" i="4"/>
  <c r="G135" i="4"/>
  <c r="F135" i="4"/>
  <c r="B135" i="4"/>
  <c r="F124" i="28"/>
  <c r="E124" i="28"/>
  <c r="D124" i="28"/>
  <c r="C124" i="28"/>
  <c r="F117" i="28"/>
  <c r="E117" i="28"/>
  <c r="D117" i="28"/>
  <c r="C117" i="28"/>
  <c r="F30" i="28"/>
  <c r="E30" i="28"/>
  <c r="D30" i="28"/>
  <c r="C30" i="28"/>
  <c r="F137" i="28" l="1"/>
  <c r="D137" i="28"/>
  <c r="E137" i="28"/>
  <c r="B137" i="28"/>
  <c r="C137" i="28"/>
  <c r="D139" i="27"/>
  <c r="C139" i="27"/>
  <c r="B139" i="27"/>
  <c r="D134" i="27"/>
  <c r="C134" i="27"/>
  <c r="D129" i="27"/>
  <c r="C129" i="27"/>
  <c r="B129" i="27"/>
  <c r="D122" i="27"/>
  <c r="C122" i="27"/>
  <c r="B122" i="27"/>
  <c r="D116" i="27"/>
  <c r="C116" i="27"/>
  <c r="B116" i="27"/>
  <c r="D107" i="27"/>
  <c r="C107" i="27"/>
  <c r="B107" i="27"/>
  <c r="D50" i="27"/>
  <c r="C50" i="27"/>
  <c r="B50" i="27"/>
  <c r="D42" i="27"/>
  <c r="C42" i="27"/>
  <c r="B42" i="27"/>
  <c r="D32" i="27"/>
  <c r="C32" i="27"/>
  <c r="B32" i="27"/>
  <c r="D23" i="27"/>
  <c r="C23" i="27"/>
  <c r="B23" i="27"/>
  <c r="D14" i="27"/>
  <c r="C14" i="27"/>
  <c r="B14" i="27"/>
  <c r="D115" i="26"/>
  <c r="C115" i="26"/>
  <c r="B115" i="26"/>
  <c r="D110" i="26"/>
  <c r="C110" i="26"/>
  <c r="B110" i="26"/>
  <c r="D103" i="26"/>
  <c r="C103" i="26"/>
  <c r="B103" i="26"/>
  <c r="D97" i="26"/>
  <c r="C97" i="26"/>
  <c r="B97" i="26"/>
  <c r="D88" i="26"/>
  <c r="C88" i="26"/>
  <c r="B88" i="26"/>
  <c r="C47" i="26"/>
  <c r="B47" i="26"/>
  <c r="D47" i="26" s="1"/>
  <c r="C39" i="26"/>
  <c r="B39" i="26"/>
  <c r="C29" i="26"/>
  <c r="B29" i="26"/>
  <c r="C20" i="26"/>
  <c r="B20" i="26"/>
  <c r="C11" i="26"/>
  <c r="B11" i="26"/>
  <c r="E124" i="25"/>
  <c r="D124" i="25"/>
  <c r="C124" i="25"/>
  <c r="B124" i="25"/>
  <c r="E119" i="25"/>
  <c r="D119" i="25"/>
  <c r="C119" i="25"/>
  <c r="B119" i="25"/>
  <c r="E114" i="25"/>
  <c r="D114" i="25"/>
  <c r="C114" i="25"/>
  <c r="B114" i="25"/>
  <c r="E107" i="25"/>
  <c r="D107" i="25"/>
  <c r="C107" i="25"/>
  <c r="B107" i="25"/>
  <c r="E101" i="25"/>
  <c r="D101" i="25"/>
  <c r="C101" i="25"/>
  <c r="B101" i="25"/>
  <c r="E92" i="25"/>
  <c r="D92" i="25"/>
  <c r="C92" i="25"/>
  <c r="B92" i="25"/>
  <c r="E75" i="25"/>
  <c r="D75" i="25"/>
  <c r="D29" i="26" l="1"/>
  <c r="C123" i="26"/>
  <c r="D11" i="26"/>
  <c r="D39" i="26"/>
  <c r="D20" i="26"/>
  <c r="B123" i="26"/>
  <c r="D142" i="27"/>
  <c r="C142" i="27"/>
  <c r="B142" i="27"/>
  <c r="C75" i="25"/>
  <c r="B75" i="25"/>
  <c r="E46" i="25"/>
  <c r="D46" i="25"/>
  <c r="C46" i="25"/>
  <c r="B46" i="25"/>
  <c r="E38" i="25"/>
  <c r="D38" i="25"/>
  <c r="C38" i="25"/>
  <c r="B38" i="25"/>
  <c r="E28" i="25"/>
  <c r="D28" i="25"/>
  <c r="C28" i="25"/>
  <c r="B28" i="25"/>
  <c r="E19" i="25"/>
  <c r="D19" i="25"/>
  <c r="C19" i="25"/>
  <c r="B19" i="25"/>
  <c r="E10" i="25"/>
  <c r="D10" i="25"/>
  <c r="C10" i="25"/>
  <c r="B10" i="25"/>
  <c r="E131" i="24"/>
  <c r="D131" i="24"/>
  <c r="C131" i="24"/>
  <c r="B131" i="24"/>
  <c r="E126" i="24"/>
  <c r="D126" i="24"/>
  <c r="C126" i="24"/>
  <c r="B126" i="24"/>
  <c r="E121" i="24"/>
  <c r="D121" i="24"/>
  <c r="C121" i="24"/>
  <c r="B121" i="24"/>
  <c r="E114" i="24"/>
  <c r="D114" i="24"/>
  <c r="C114" i="24"/>
  <c r="B114" i="24"/>
  <c r="E108" i="24"/>
  <c r="D108" i="24"/>
  <c r="C108" i="24"/>
  <c r="B108" i="24"/>
  <c r="E99" i="24"/>
  <c r="D99" i="24"/>
  <c r="C99" i="24"/>
  <c r="B99" i="24"/>
  <c r="E82" i="24"/>
  <c r="D82" i="24"/>
  <c r="C82" i="24"/>
  <c r="B82" i="24"/>
  <c r="E46" i="24"/>
  <c r="D46" i="24"/>
  <c r="C46" i="24"/>
  <c r="B46" i="24"/>
  <c r="E38" i="24"/>
  <c r="D38" i="24"/>
  <c r="C38" i="24"/>
  <c r="B38" i="24"/>
  <c r="E28" i="24"/>
  <c r="D28" i="24"/>
  <c r="C28" i="24"/>
  <c r="B28" i="24"/>
  <c r="E19" i="24"/>
  <c r="D19" i="24"/>
  <c r="C19" i="24"/>
  <c r="B19" i="24"/>
  <c r="E10" i="24"/>
  <c r="D10" i="24"/>
  <c r="C10" i="24"/>
  <c r="B10" i="24"/>
  <c r="D123" i="26" l="1"/>
  <c r="D127" i="25"/>
  <c r="C127" i="25"/>
  <c r="B127" i="25"/>
  <c r="E127" i="25"/>
  <c r="D134" i="24"/>
  <c r="B134" i="24"/>
  <c r="C134" i="24"/>
  <c r="E134" i="24"/>
  <c r="B94" i="42"/>
  <c r="B68" i="42"/>
  <c r="B37" i="42"/>
  <c r="B117" i="41"/>
  <c r="B112" i="41"/>
  <c r="B107" i="41"/>
  <c r="B100" i="41"/>
  <c r="B94" i="41"/>
  <c r="B85" i="41"/>
  <c r="B68" i="41"/>
  <c r="B45" i="41"/>
  <c r="B37" i="41"/>
  <c r="B27" i="41"/>
  <c r="B18" i="41"/>
  <c r="B9" i="41"/>
  <c r="B100" i="23"/>
  <c r="B94" i="23"/>
  <c r="B85" i="23"/>
  <c r="B68" i="23"/>
  <c r="B45" i="23"/>
  <c r="B37" i="23"/>
  <c r="B27" i="23"/>
  <c r="B18" i="23"/>
  <c r="B120" i="41" l="1"/>
  <c r="B120" i="23"/>
  <c r="B120" i="42"/>
  <c r="B108" i="22"/>
  <c r="B101" i="22"/>
  <c r="B86" i="22"/>
  <c r="B69" i="22"/>
  <c r="B46" i="22"/>
  <c r="B38" i="22"/>
  <c r="B10" i="22"/>
  <c r="D95" i="40"/>
  <c r="C95" i="40"/>
  <c r="B95" i="40"/>
  <c r="D86" i="40"/>
  <c r="C86" i="40"/>
  <c r="B86" i="40"/>
  <c r="D69" i="40"/>
  <c r="C69" i="40"/>
  <c r="B69" i="40"/>
  <c r="D46" i="40"/>
  <c r="C46" i="40"/>
  <c r="B46" i="40"/>
  <c r="D38" i="40"/>
  <c r="C38" i="40"/>
  <c r="B38" i="40"/>
  <c r="D74" i="21"/>
  <c r="B121" i="40" l="1"/>
  <c r="D121" i="40"/>
  <c r="B121" i="22"/>
  <c r="C121" i="40"/>
  <c r="B120" i="39"/>
  <c r="C74" i="21"/>
  <c r="B74" i="21"/>
  <c r="B126" i="21" s="1"/>
  <c r="D118" i="20"/>
  <c r="C118" i="20"/>
  <c r="B118" i="20"/>
  <c r="C126" i="21" l="1"/>
  <c r="D126" i="21" s="1"/>
  <c r="C113" i="20"/>
  <c r="B113" i="20"/>
  <c r="D106" i="20"/>
  <c r="C106" i="20"/>
  <c r="B106" i="20"/>
  <c r="D100" i="20"/>
  <c r="C100" i="20"/>
  <c r="B100" i="20"/>
  <c r="D91" i="20"/>
  <c r="C91" i="20"/>
  <c r="B91" i="20"/>
  <c r="D74" i="20"/>
  <c r="C74" i="20"/>
  <c r="B74" i="20"/>
  <c r="D45" i="20"/>
  <c r="C45" i="20"/>
  <c r="B45" i="20"/>
  <c r="D37" i="20"/>
  <c r="C37" i="20"/>
  <c r="B37" i="20"/>
  <c r="D27" i="20"/>
  <c r="C27" i="20"/>
  <c r="B27" i="20"/>
  <c r="D18" i="20"/>
  <c r="C18" i="20"/>
  <c r="B18" i="20"/>
  <c r="D9" i="20"/>
  <c r="C9" i="20"/>
  <c r="B9" i="20"/>
  <c r="C122" i="19"/>
  <c r="B122" i="19"/>
  <c r="C117" i="19"/>
  <c r="B117" i="19"/>
  <c r="C112" i="19"/>
  <c r="B112" i="19"/>
  <c r="C105" i="19"/>
  <c r="B105" i="19"/>
  <c r="C99" i="19"/>
  <c r="B99" i="19"/>
  <c r="C90" i="19"/>
  <c r="B90" i="19"/>
  <c r="C73" i="19"/>
  <c r="B73" i="19"/>
  <c r="C45" i="19"/>
  <c r="B45" i="19"/>
  <c r="C37" i="19"/>
  <c r="B37" i="19"/>
  <c r="C27" i="19"/>
  <c r="B27" i="19"/>
  <c r="C18" i="19"/>
  <c r="B18" i="19"/>
  <c r="C9" i="19"/>
  <c r="B9" i="19"/>
  <c r="G112" i="18"/>
  <c r="F112" i="18"/>
  <c r="E112" i="18"/>
  <c r="D112" i="18"/>
  <c r="C112" i="18"/>
  <c r="E49" i="18"/>
  <c r="D49" i="18"/>
  <c r="C49" i="18"/>
  <c r="B124" i="17"/>
  <c r="B120" i="17"/>
  <c r="B115" i="17"/>
  <c r="B108" i="17"/>
  <c r="B102" i="17"/>
  <c r="B93" i="17"/>
  <c r="B126" i="20" l="1"/>
  <c r="B125" i="19"/>
  <c r="D113" i="20"/>
  <c r="D126" i="20" s="1"/>
  <c r="C126" i="20"/>
  <c r="C125" i="19"/>
  <c r="B112" i="18"/>
  <c r="B76" i="17"/>
  <c r="B43" i="17"/>
  <c r="B35" i="17"/>
  <c r="B17" i="17"/>
  <c r="B9" i="17"/>
  <c r="B136" i="16"/>
  <c r="B132" i="16"/>
  <c r="B127" i="16"/>
  <c r="B120" i="16"/>
  <c r="B114" i="16"/>
  <c r="B105" i="16"/>
  <c r="B88" i="16"/>
  <c r="B45" i="16"/>
  <c r="B37" i="16"/>
  <c r="B28" i="16"/>
  <c r="B19" i="16"/>
  <c r="F132" i="15"/>
  <c r="E132" i="15"/>
  <c r="C132" i="15"/>
  <c r="B132" i="15"/>
  <c r="F127" i="15"/>
  <c r="E127" i="15"/>
  <c r="D127" i="15"/>
  <c r="C127" i="15"/>
  <c r="B127" i="15"/>
  <c r="F122" i="15"/>
  <c r="E122" i="15"/>
  <c r="D122" i="15"/>
  <c r="C122" i="15"/>
  <c r="B122" i="15"/>
  <c r="F115" i="15"/>
  <c r="E115" i="15"/>
  <c r="D115" i="15"/>
  <c r="C115" i="15"/>
  <c r="B115" i="15"/>
  <c r="F109" i="15"/>
  <c r="E109" i="15"/>
  <c r="D109" i="15"/>
  <c r="C109" i="15"/>
  <c r="B109" i="15"/>
  <c r="F100" i="15"/>
  <c r="E100" i="15"/>
  <c r="D100" i="15"/>
  <c r="C100" i="15"/>
  <c r="B100" i="15"/>
  <c r="F83" i="15"/>
  <c r="E83" i="15"/>
  <c r="D83" i="15"/>
  <c r="C83" i="15"/>
  <c r="B83" i="15"/>
  <c r="F46" i="15"/>
  <c r="E46" i="15"/>
  <c r="D46" i="15"/>
  <c r="C46" i="15"/>
  <c r="B46" i="15"/>
  <c r="F38" i="15"/>
  <c r="E38" i="15"/>
  <c r="D38" i="15"/>
  <c r="C38" i="15"/>
  <c r="B38" i="15"/>
  <c r="F28" i="15"/>
  <c r="E28" i="15"/>
  <c r="D28" i="15"/>
  <c r="C28" i="15"/>
  <c r="B28" i="15"/>
  <c r="F19" i="15"/>
  <c r="E19" i="15"/>
  <c r="D19" i="15"/>
  <c r="C19" i="15"/>
  <c r="B19" i="15"/>
  <c r="F10" i="15"/>
  <c r="E10" i="15"/>
  <c r="D10" i="15"/>
  <c r="C10" i="15"/>
  <c r="B10" i="15"/>
  <c r="B138" i="16" l="1"/>
  <c r="B126" i="17"/>
  <c r="B135" i="15"/>
  <c r="D135" i="15"/>
  <c r="C135" i="15"/>
  <c r="F135" i="15"/>
  <c r="E135" i="15"/>
</calcChain>
</file>

<file path=xl/sharedStrings.xml><?xml version="1.0" encoding="utf-8"?>
<sst xmlns="http://schemas.openxmlformats.org/spreadsheetml/2006/main" count="7093" uniqueCount="1075">
  <si>
    <t>Santé</t>
  </si>
  <si>
    <t>الصحة</t>
  </si>
  <si>
    <t xml:space="preserve">            du PNI par province (ou préfecture)</t>
  </si>
  <si>
    <r>
      <t xml:space="preserve">            الوطني  للتلقيح حسب الإقليم (أوالعمالة)</t>
    </r>
    <r>
      <rPr>
        <sz val="11"/>
        <rFont val="Times New Roman"/>
        <family val="1"/>
      </rPr>
      <t/>
    </r>
  </si>
  <si>
    <t xml:space="preserve"> الأطــــفــــال دون السن 5</t>
  </si>
  <si>
    <t xml:space="preserve">     Enfants moins de 5 ans  </t>
  </si>
  <si>
    <r>
      <t>د.ك.س.ش</t>
    </r>
    <r>
      <rPr>
        <sz val="10"/>
        <rFont val="Times New Roman"/>
        <family val="1"/>
      </rPr>
      <t xml:space="preserve"> 3</t>
    </r>
  </si>
  <si>
    <r>
      <t>د.ك.س.ش</t>
    </r>
    <r>
      <rPr>
        <sz val="10"/>
        <rFont val="Times New Roman"/>
        <family val="1"/>
      </rPr>
      <t xml:space="preserve"> 2</t>
    </r>
  </si>
  <si>
    <r>
      <t>د.ك.س.ش</t>
    </r>
    <r>
      <rPr>
        <sz val="10"/>
        <rFont val="Times New Roman"/>
        <family val="1"/>
      </rPr>
      <t xml:space="preserve"> 1</t>
    </r>
  </si>
  <si>
    <t>الشلل</t>
  </si>
  <si>
    <t>التلقيح ضد السل</t>
  </si>
  <si>
    <t>DTCP3</t>
  </si>
  <si>
    <t>DTCP2</t>
  </si>
  <si>
    <t>DTCP1</t>
  </si>
  <si>
    <t>Polio</t>
  </si>
  <si>
    <t>B.C.G</t>
  </si>
  <si>
    <r>
      <t>RR</t>
    </r>
    <r>
      <rPr>
        <b/>
        <sz val="10"/>
        <rFont val="Times New Roman"/>
        <family val="1"/>
      </rPr>
      <t>1</t>
    </r>
  </si>
  <si>
    <t>Tanger - Tétouan - Al Hoceima</t>
  </si>
  <si>
    <t>طنجة ــ تطوان -  الحسيمة</t>
  </si>
  <si>
    <t xml:space="preserve">  Al Hoceima </t>
  </si>
  <si>
    <t>الحسيمة</t>
  </si>
  <si>
    <t xml:space="preserve">  Chefchaouen</t>
  </si>
  <si>
    <t>شفشاون</t>
  </si>
  <si>
    <t xml:space="preserve">  Fahs-Anjra</t>
  </si>
  <si>
    <t>الفحص ــ أنجرة</t>
  </si>
  <si>
    <t xml:space="preserve">  Larache</t>
  </si>
  <si>
    <t>العرائش</t>
  </si>
  <si>
    <t xml:space="preserve">  Ouezzane</t>
  </si>
  <si>
    <t>وزان</t>
  </si>
  <si>
    <t xml:space="preserve">  Tanger-Assilah</t>
  </si>
  <si>
    <t xml:space="preserve">طنجة ــ أصيلة </t>
  </si>
  <si>
    <t xml:space="preserve">  Tétouan</t>
  </si>
  <si>
    <t>تطوان</t>
  </si>
  <si>
    <t xml:space="preserve">  M'Diq-Fnideq</t>
  </si>
  <si>
    <t>المضيق ــ الفنيدق</t>
  </si>
  <si>
    <t>L'Oriental</t>
  </si>
  <si>
    <t>الشرق</t>
  </si>
  <si>
    <t xml:space="preserve">  Berkane</t>
  </si>
  <si>
    <t xml:space="preserve">بركان </t>
  </si>
  <si>
    <t xml:space="preserve">  Driouch</t>
  </si>
  <si>
    <t xml:space="preserve">الدريوش </t>
  </si>
  <si>
    <t xml:space="preserve">  Figuig </t>
  </si>
  <si>
    <t>فجيج</t>
  </si>
  <si>
    <t xml:space="preserve">  Guercif</t>
  </si>
  <si>
    <t>جرسيف</t>
  </si>
  <si>
    <t xml:space="preserve">  Jerada </t>
  </si>
  <si>
    <t>جرادة</t>
  </si>
  <si>
    <t xml:space="preserve">  Nador </t>
  </si>
  <si>
    <t>الناضور</t>
  </si>
  <si>
    <t xml:space="preserve">  Oujda-Angad </t>
  </si>
  <si>
    <t>وجدة - أنجاد</t>
  </si>
  <si>
    <t xml:space="preserve">  Taourirt</t>
  </si>
  <si>
    <t>تاوريرت</t>
  </si>
  <si>
    <t xml:space="preserve"> Fès - Meknès</t>
  </si>
  <si>
    <t xml:space="preserve">فاس ــ مكناس </t>
  </si>
  <si>
    <t xml:space="preserve">  Meknès</t>
  </si>
  <si>
    <t xml:space="preserve">مكناس </t>
  </si>
  <si>
    <t xml:space="preserve">  Boulemane </t>
  </si>
  <si>
    <t>بولمان</t>
  </si>
  <si>
    <t xml:space="preserve">  El Hajeb </t>
  </si>
  <si>
    <t>الحاجب</t>
  </si>
  <si>
    <t xml:space="preserve">  Fès</t>
  </si>
  <si>
    <t xml:space="preserve">فاس </t>
  </si>
  <si>
    <t xml:space="preserve">  Ifrane </t>
  </si>
  <si>
    <t xml:space="preserve">  Sefrou</t>
  </si>
  <si>
    <t>صفرو</t>
  </si>
  <si>
    <t xml:space="preserve">  Taounate</t>
  </si>
  <si>
    <t>تاونات</t>
  </si>
  <si>
    <t xml:space="preserve">  Taza</t>
  </si>
  <si>
    <t>تازة</t>
  </si>
  <si>
    <t xml:space="preserve">  Moulay Yacoub </t>
  </si>
  <si>
    <t>مولاي يعقوب</t>
  </si>
  <si>
    <t xml:space="preserve">Rabat - Salé - Kénitra </t>
  </si>
  <si>
    <t>الرباط ــ سـلا ــ القنيطرة</t>
  </si>
  <si>
    <t xml:space="preserve">  Kénitra </t>
  </si>
  <si>
    <t>القنيطرة</t>
  </si>
  <si>
    <t xml:space="preserve">  Khémisset </t>
  </si>
  <si>
    <t>الخميسات</t>
  </si>
  <si>
    <t xml:space="preserve">  Rabat </t>
  </si>
  <si>
    <t>الرباط</t>
  </si>
  <si>
    <t xml:space="preserve">  Salé</t>
  </si>
  <si>
    <t xml:space="preserve">سـلا </t>
  </si>
  <si>
    <t xml:space="preserve">  Sidi Kacem </t>
  </si>
  <si>
    <t>سيدي قاسم</t>
  </si>
  <si>
    <t xml:space="preserve">  Sidi Slimane</t>
  </si>
  <si>
    <t>سيدي سليمان</t>
  </si>
  <si>
    <t xml:space="preserve">  Skhirate-Témara </t>
  </si>
  <si>
    <t>الصخيرات ــ تمارة</t>
  </si>
  <si>
    <t xml:space="preserve">Béni  Mellal - Khénifra </t>
  </si>
  <si>
    <t>بني ملال ــ خنيفرة</t>
  </si>
  <si>
    <t xml:space="preserve">  Azilal</t>
  </si>
  <si>
    <t>أزيلال</t>
  </si>
  <si>
    <t xml:space="preserve">  Béni  Mellal</t>
  </si>
  <si>
    <t>بني ملال</t>
  </si>
  <si>
    <t xml:space="preserve">  Fquih Ben Salah</t>
  </si>
  <si>
    <t>الفقيه بن صالح</t>
  </si>
  <si>
    <t xml:space="preserve">  Khénifra </t>
  </si>
  <si>
    <t>خنيفرة</t>
  </si>
  <si>
    <t xml:space="preserve">  Khouribga </t>
  </si>
  <si>
    <t>خريبكة</t>
  </si>
  <si>
    <r>
      <t xml:space="preserve">            du PNI par province (ou préfecture)</t>
    </r>
    <r>
      <rPr>
        <sz val="10"/>
        <rFont val="Times New Roman"/>
        <family val="1"/>
      </rPr>
      <t>(suite)</t>
    </r>
  </si>
  <si>
    <r>
      <t xml:space="preserve">            الوطني  للتلقيح حسب الإقليم (أوالعمالة)</t>
    </r>
    <r>
      <rPr>
        <sz val="11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</si>
  <si>
    <t>Casablanca- Settat</t>
  </si>
  <si>
    <t>الدار البيضاء - سطات</t>
  </si>
  <si>
    <t xml:space="preserve">   Benslimane</t>
  </si>
  <si>
    <t xml:space="preserve">   بن سليمان</t>
  </si>
  <si>
    <t xml:space="preserve">   Berrechid</t>
  </si>
  <si>
    <t xml:space="preserve">   برشيد</t>
  </si>
  <si>
    <t xml:space="preserve">   Casablanca Anfa</t>
  </si>
  <si>
    <t xml:space="preserve">   الدار البيضاء أنفا</t>
  </si>
  <si>
    <t xml:space="preserve">   Ain Sebaa Hay Mohammadi</t>
  </si>
  <si>
    <t xml:space="preserve">   عين السبع الحي المحمدي</t>
  </si>
  <si>
    <t xml:space="preserve">   Hay Hassani</t>
  </si>
  <si>
    <t xml:space="preserve">   الحي الحسني</t>
  </si>
  <si>
    <t xml:space="preserve">   Ain Chok</t>
  </si>
  <si>
    <t xml:space="preserve">   عين الشق</t>
  </si>
  <si>
    <t xml:space="preserve">   Sidi Bernoussi</t>
  </si>
  <si>
    <t xml:space="preserve">   سيدي البرنوصي</t>
  </si>
  <si>
    <t xml:space="preserve">   Ben Msik</t>
  </si>
  <si>
    <t xml:space="preserve">   بن امسيك</t>
  </si>
  <si>
    <t xml:space="preserve">   Moulay R'chid_Sidi Otmane</t>
  </si>
  <si>
    <t xml:space="preserve">   مولاي رشيد سيدي عثمان</t>
  </si>
  <si>
    <t xml:space="preserve">   El Jadida</t>
  </si>
  <si>
    <t xml:space="preserve">   الجديدة</t>
  </si>
  <si>
    <t xml:space="preserve">   Mediouna</t>
  </si>
  <si>
    <t xml:space="preserve">   مديونة</t>
  </si>
  <si>
    <t xml:space="preserve">   Mohammadia</t>
  </si>
  <si>
    <t xml:space="preserve">   المحمدية</t>
  </si>
  <si>
    <t xml:space="preserve">   Nouaceur</t>
  </si>
  <si>
    <t xml:space="preserve">   النواصر</t>
  </si>
  <si>
    <t xml:space="preserve">   Settat</t>
  </si>
  <si>
    <t xml:space="preserve">   سطات</t>
  </si>
  <si>
    <t xml:space="preserve">   Sidi Bennour</t>
  </si>
  <si>
    <t xml:space="preserve">   سيدي بنور</t>
  </si>
  <si>
    <t>Marrakech - Safi</t>
  </si>
  <si>
    <t>مراكش ــ آسفي</t>
  </si>
  <si>
    <t xml:space="preserve">   Al Haouz</t>
  </si>
  <si>
    <t xml:space="preserve">   الحوز</t>
  </si>
  <si>
    <t xml:space="preserve">   Chichaoua</t>
  </si>
  <si>
    <t xml:space="preserve">   شيشاوة</t>
  </si>
  <si>
    <t xml:space="preserve">   El Kelaa Des Sraghna</t>
  </si>
  <si>
    <t xml:space="preserve">   قلعة السراغنة</t>
  </si>
  <si>
    <t xml:space="preserve">   Essaouira</t>
  </si>
  <si>
    <t xml:space="preserve">   الصويرة</t>
  </si>
  <si>
    <t xml:space="preserve">   Marrakech</t>
  </si>
  <si>
    <t xml:space="preserve">   مراكش</t>
  </si>
  <si>
    <t xml:space="preserve">   Rehamna</t>
  </si>
  <si>
    <t xml:space="preserve">   الرحامنة</t>
  </si>
  <si>
    <t xml:space="preserve">   Safi</t>
  </si>
  <si>
    <t xml:space="preserve">   Youssoufia</t>
  </si>
  <si>
    <t xml:space="preserve">   اليوسفية</t>
  </si>
  <si>
    <t>Drâa- Tafilalet</t>
  </si>
  <si>
    <t>درعة ــ تافيلالت</t>
  </si>
  <si>
    <t xml:space="preserve">   Errachidia</t>
  </si>
  <si>
    <t xml:space="preserve">   الرشيدية</t>
  </si>
  <si>
    <t xml:space="preserve">   Midelt</t>
  </si>
  <si>
    <t xml:space="preserve">   ميدلت</t>
  </si>
  <si>
    <t xml:space="preserve">   Ouarzazate</t>
  </si>
  <si>
    <t xml:space="preserve">   ورززات</t>
  </si>
  <si>
    <t xml:space="preserve">   Tinghir</t>
  </si>
  <si>
    <t xml:space="preserve">   تنغير</t>
  </si>
  <si>
    <t xml:space="preserve">   Zagoura</t>
  </si>
  <si>
    <t xml:space="preserve">   زاكورة</t>
  </si>
  <si>
    <t xml:space="preserve">Souss - Massa </t>
  </si>
  <si>
    <t xml:space="preserve">سوس ــ ماسة </t>
  </si>
  <si>
    <t xml:space="preserve">   Agadir Ida Outanane</t>
  </si>
  <si>
    <t xml:space="preserve">   أكادير إدا أوتنان</t>
  </si>
  <si>
    <t xml:space="preserve">   Chtouka Ait Baha</t>
  </si>
  <si>
    <t xml:space="preserve">   اشتوكة ايت باها</t>
  </si>
  <si>
    <t xml:space="preserve">   Inzegane Ait Melloul</t>
  </si>
  <si>
    <t xml:space="preserve">   انزكان ايت ملول</t>
  </si>
  <si>
    <t xml:space="preserve">   Taroudant</t>
  </si>
  <si>
    <t xml:space="preserve">   تارودانت</t>
  </si>
  <si>
    <t xml:space="preserve">   Tata</t>
  </si>
  <si>
    <t xml:space="preserve">   طاطا</t>
  </si>
  <si>
    <t xml:space="preserve">   Tiznit</t>
  </si>
  <si>
    <t xml:space="preserve">   تيزنيت</t>
  </si>
  <si>
    <t>Guelmim - Oued Noun</t>
  </si>
  <si>
    <t>كلميم ــ واد نون</t>
  </si>
  <si>
    <t xml:space="preserve">   Assa Zag</t>
  </si>
  <si>
    <t xml:space="preserve">   أسا الزاك</t>
  </si>
  <si>
    <t xml:space="preserve">   Guelmim</t>
  </si>
  <si>
    <t xml:space="preserve">   كلميم</t>
  </si>
  <si>
    <t xml:space="preserve">   Sidi Ifni</t>
  </si>
  <si>
    <t xml:space="preserve">   سيدي إفني</t>
  </si>
  <si>
    <t xml:space="preserve">   Tantan</t>
  </si>
  <si>
    <t xml:space="preserve">   طانطان</t>
  </si>
  <si>
    <t>Laâyoune - Sakia El Hamra</t>
  </si>
  <si>
    <t>العيون ــ الساقية الحمراء</t>
  </si>
  <si>
    <t xml:space="preserve">   Boujdour</t>
  </si>
  <si>
    <t xml:space="preserve">   بوجدور</t>
  </si>
  <si>
    <t xml:space="preserve">   Es-smara</t>
  </si>
  <si>
    <t xml:space="preserve">   السمارة</t>
  </si>
  <si>
    <t xml:space="preserve">   Laayoune</t>
  </si>
  <si>
    <t xml:space="preserve">   العيون</t>
  </si>
  <si>
    <t xml:space="preserve">   Tarfaya</t>
  </si>
  <si>
    <t xml:space="preserve">   طرفاية</t>
  </si>
  <si>
    <t xml:space="preserve">Dakhla - Oued Ed-Dahab </t>
  </si>
  <si>
    <t xml:space="preserve">الداخلة - وادي الذهب </t>
  </si>
  <si>
    <t xml:space="preserve">   Aousserd</t>
  </si>
  <si>
    <t xml:space="preserve">   أوسرد</t>
  </si>
  <si>
    <t xml:space="preserve">   Oued Ed-Dahab</t>
  </si>
  <si>
    <t xml:space="preserve">وادي الذهب </t>
  </si>
  <si>
    <t>Ensemble</t>
  </si>
  <si>
    <t>المجموع</t>
  </si>
  <si>
    <t xml:space="preserve"> 1: Le vaccin anti rougeole a été combiné avec le vaccin anti rubeole.</t>
  </si>
  <si>
    <t xml:space="preserve"> PNI: Programme National d'Immunisation  </t>
  </si>
  <si>
    <t>1:تم ادماج التلقيح ضد الحصبة مع التلقيح ضد الحميراء.</t>
  </si>
  <si>
    <t xml:space="preserve"> B.C.G : Bacille de Calmette et Guerin (vaccin anti-tuberculeux).</t>
  </si>
  <si>
    <t xml:space="preserve"> DTCP : Diphterie,Tétanos, Coqueluche, Poliomyélite (y compris hemophilus influenzae).</t>
  </si>
  <si>
    <t>د.ك.س.ش  : الدفتريا، الكزاز، السعال الديكي والشلل (يشمل المستحمية النزلية).</t>
  </si>
  <si>
    <t xml:space="preserve"> 'N.B: ne sont pas comprises les statistiques des campagnes nationales de vaccination.</t>
  </si>
  <si>
    <t xml:space="preserve"> ملاحظة : لايشمل إحصائيات الحملات الوطنية للتلقيح.</t>
  </si>
  <si>
    <t xml:space="preserve"> </t>
  </si>
  <si>
    <t>زحـــار مستمر</t>
  </si>
  <si>
    <t>زحـــار</t>
  </si>
  <si>
    <t xml:space="preserve">          درجــة الاجــتـــفــــاف</t>
  </si>
  <si>
    <t>Dysentérie</t>
  </si>
  <si>
    <t xml:space="preserve">             Degré de déshydratation   </t>
  </si>
  <si>
    <t>Persistante</t>
  </si>
  <si>
    <t>(ج)</t>
  </si>
  <si>
    <t>(ب)</t>
  </si>
  <si>
    <t>(أ)</t>
  </si>
  <si>
    <t xml:space="preserve">     (C)</t>
  </si>
  <si>
    <t xml:space="preserve">     (B)</t>
  </si>
  <si>
    <t xml:space="preserve">     (A)</t>
  </si>
  <si>
    <t>-</t>
  </si>
  <si>
    <r>
      <t xml:space="preserve">             par province (ou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 xml:space="preserve"> </t>
    </r>
    <r>
      <rPr>
        <sz val="9"/>
        <rFont val="Times New Roman"/>
        <family val="1"/>
      </rPr>
      <t>(1)</t>
    </r>
  </si>
  <si>
    <r>
      <t xml:space="preserve">             أمراض الإسهال  حسب الإقليم (أوالعمالة) </t>
    </r>
    <r>
      <rPr>
        <sz val="10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  <r>
      <rPr>
        <sz val="9"/>
        <rFont val="Times New Roman"/>
        <family val="1"/>
      </rPr>
      <t>(1)</t>
    </r>
    <r>
      <rPr>
        <b/>
        <sz val="16"/>
        <rFont val="Times New Roman"/>
        <family val="1"/>
      </rPr>
      <t xml:space="preserve"> </t>
    </r>
  </si>
  <si>
    <t xml:space="preserve">   Al Fida Mers Sultan</t>
  </si>
  <si>
    <t xml:space="preserve">   الفداء مرس السلطان</t>
  </si>
  <si>
    <t xml:space="preserve">   وادي الذهب </t>
  </si>
  <si>
    <t xml:space="preserve"> PNLMD: Programme National de Lutte contre les Maladies Diarrhéiques.</t>
  </si>
  <si>
    <t xml:space="preserve">            les hôpitaux publics selon</t>
  </si>
  <si>
    <t xml:space="preserve">            العمومية  حسب الإقليم (أوالعمالة)</t>
  </si>
  <si>
    <t xml:space="preserve">            la province (ou la préfecture)  </t>
  </si>
  <si>
    <t xml:space="preserve">           </t>
  </si>
  <si>
    <t xml:space="preserve">أيام الإستشفاء  </t>
  </si>
  <si>
    <t>الدخول</t>
  </si>
  <si>
    <r>
      <t xml:space="preserve"> عدد الأسرة </t>
    </r>
    <r>
      <rPr>
        <vertAlign val="superscript"/>
        <sz val="10"/>
        <rFont val="Times New Roman"/>
        <family val="1"/>
      </rPr>
      <t>(1)</t>
    </r>
    <r>
      <rPr>
        <b/>
        <vertAlign val="superscript"/>
        <sz val="10"/>
        <rFont val="Times New Roman"/>
        <family val="1"/>
      </rPr>
      <t xml:space="preserve"> </t>
    </r>
  </si>
  <si>
    <t xml:space="preserve"> عدد المؤسسات </t>
  </si>
  <si>
    <t>Journées</t>
  </si>
  <si>
    <t>Admissions*</t>
  </si>
  <si>
    <t>Capacité (1)</t>
  </si>
  <si>
    <t>Nombre</t>
  </si>
  <si>
    <t>d'hospitalisation</t>
  </si>
  <si>
    <t>Fonctionnelle</t>
  </si>
  <si>
    <t>d'établissements</t>
  </si>
  <si>
    <t xml:space="preserve">           les hôpitaux publics selon </t>
  </si>
  <si>
    <r>
      <t xml:space="preserve">             العمومية حسب الإقليم (أوالعمالة) </t>
    </r>
    <r>
      <rPr>
        <sz val="11"/>
        <rFont val="Times New Roman"/>
        <family val="1"/>
      </rPr>
      <t>(تابع)</t>
    </r>
  </si>
  <si>
    <r>
      <t xml:space="preserve">          la province (ou la préfecture) </t>
    </r>
    <r>
      <rPr>
        <sz val="9"/>
        <rFont val="Times New Roman"/>
        <family val="1"/>
      </rPr>
      <t xml:space="preserve"> (suite)</t>
    </r>
  </si>
  <si>
    <t>(*) Admissions en hospitalisation complète</t>
  </si>
  <si>
    <t xml:space="preserve"> (1) Capacité fonctionnelle : lits disponibles pour l'hospitalisation des malades.</t>
  </si>
  <si>
    <t>(1) الآسرة  المتواجدة لاستشفاء المرضى.</t>
  </si>
  <si>
    <t xml:space="preserve">             العمومية حسب الإقليم (أوالعمالة)</t>
  </si>
  <si>
    <t>مجال التناوب</t>
  </si>
  <si>
    <t>معدل التناوب</t>
  </si>
  <si>
    <t xml:space="preserve"> مـتوسط</t>
  </si>
  <si>
    <t xml:space="preserve"> مـتوسط  معـدل  </t>
  </si>
  <si>
    <t>على الأسـرة (يوم)</t>
  </si>
  <si>
    <r>
      <t>على الأسـّرة</t>
    </r>
    <r>
      <rPr>
        <b/>
        <vertAlign val="superscript"/>
        <sz val="10"/>
        <rFont val="Times New Roman"/>
        <family val="1"/>
      </rPr>
      <t>(1)</t>
    </r>
  </si>
  <si>
    <t xml:space="preserve">مـدة الإقــامـة(يوم) </t>
  </si>
  <si>
    <t xml:space="preserve"> (%)  الإيـواء</t>
  </si>
  <si>
    <t>Intervalle de</t>
  </si>
  <si>
    <t xml:space="preserve">     Taux de</t>
  </si>
  <si>
    <t>Durée moyenne</t>
  </si>
  <si>
    <t xml:space="preserve">Taux moyen </t>
  </si>
  <si>
    <t xml:space="preserve"> rotation (jour)</t>
  </si>
  <si>
    <t xml:space="preserve"> rotation </t>
  </si>
  <si>
    <t xml:space="preserve"> de séjour (jour)</t>
  </si>
  <si>
    <t xml:space="preserve"> d'occupation</t>
  </si>
  <si>
    <r>
      <t xml:space="preserve"> des lits </t>
    </r>
    <r>
      <rPr>
        <b/>
        <vertAlign val="superscript"/>
        <sz val="10"/>
        <rFont val="Times New Roman"/>
        <family val="1"/>
      </rPr>
      <t xml:space="preserve">(1) </t>
    </r>
  </si>
  <si>
    <t>(%)</t>
  </si>
  <si>
    <r>
      <t xml:space="preserve"> des lits</t>
    </r>
    <r>
      <rPr>
        <b/>
        <vertAlign val="superscript"/>
        <sz val="10"/>
        <rFont val="Times New Roman"/>
        <family val="1"/>
      </rPr>
      <t xml:space="preserve"> (1)</t>
    </r>
    <r>
      <rPr>
        <b/>
        <sz val="10"/>
        <rFont val="Times New Roman"/>
        <family val="1"/>
      </rPr>
      <t xml:space="preserve"> </t>
    </r>
  </si>
  <si>
    <t>(1) Nombre moyen de malades</t>
  </si>
  <si>
    <r>
      <rPr>
        <sz val="8"/>
        <rFont val="Times New Roman"/>
        <family val="1"/>
      </rPr>
      <t>(1)</t>
    </r>
    <r>
      <rPr>
        <sz val="10"/>
        <rFont val="Times New Roman"/>
        <family val="1"/>
      </rPr>
      <t xml:space="preserve"> متوسط عدد المرضى.</t>
    </r>
  </si>
  <si>
    <t xml:space="preserve">            dans les hôpitaux publics par </t>
  </si>
  <si>
    <r>
      <t xml:space="preserve">            province (ou préfecture)</t>
    </r>
    <r>
      <rPr>
        <sz val="10"/>
        <rFont val="Times New Roman"/>
        <family val="1"/>
      </rPr>
      <t>(1)</t>
    </r>
  </si>
  <si>
    <r>
      <t xml:space="preserve">           حسب الإقليم (أوالعمالة)</t>
    </r>
    <r>
      <rPr>
        <sz val="10"/>
        <rFont val="Times New Roman"/>
        <family val="1"/>
      </rPr>
      <t>(1)</t>
    </r>
  </si>
  <si>
    <t>مجموع الفحوصات</t>
  </si>
  <si>
    <t>مجموع الأطباء</t>
  </si>
  <si>
    <t xml:space="preserve">عدد المؤسسات </t>
  </si>
  <si>
    <t>Total de</t>
  </si>
  <si>
    <t>consultations</t>
  </si>
  <si>
    <t>médecins</t>
  </si>
  <si>
    <r>
      <t xml:space="preserve">            dans les hôpitaux publics par</t>
    </r>
    <r>
      <rPr>
        <sz val="9"/>
        <rFont val="Times New Roman"/>
        <family val="1"/>
      </rPr>
      <t xml:space="preserve"> </t>
    </r>
  </si>
  <si>
    <t xml:space="preserve">            المستشفيات  العمومية </t>
  </si>
  <si>
    <r>
      <t xml:space="preserve">             province (ou préfecture) </t>
    </r>
    <r>
      <rPr>
        <sz val="10"/>
        <rFont val="Times New Roman"/>
        <family val="1"/>
      </rPr>
      <t>(suite)(1)</t>
    </r>
  </si>
  <si>
    <r>
      <t xml:space="preserve">             حسب الإقليم (أوالعمالة) </t>
    </r>
    <r>
      <rPr>
        <sz val="11"/>
        <rFont val="Times New Roman"/>
        <family val="1"/>
      </rPr>
      <t>(تابع)</t>
    </r>
    <r>
      <rPr>
        <sz val="10"/>
        <rFont val="Times New Roman"/>
        <family val="1"/>
      </rPr>
      <t>(1)</t>
    </r>
  </si>
  <si>
    <t xml:space="preserve">   واد الذهب </t>
  </si>
  <si>
    <t>(1) Il s'git des consultations médicales prodiguées par des médecins spécialistes</t>
  </si>
  <si>
    <r>
      <rPr>
        <sz val="8"/>
        <rFont val="Times New Roman"/>
        <family val="1"/>
      </rPr>
      <t xml:space="preserve"> (1)</t>
    </r>
    <r>
      <rPr>
        <sz val="10"/>
        <rFont val="Times New Roman"/>
        <family val="1"/>
      </rPr>
      <t xml:space="preserve"> يتعلق الأمر بالفحوصات الطبية المقدمة من طرف أطباء اختصاصيين </t>
    </r>
  </si>
  <si>
    <t xml:space="preserve">      aux malades non hospitalisés.</t>
  </si>
  <si>
    <t xml:space="preserve">       للمرضى غيرالخاضعين للإستشفاء.</t>
  </si>
  <si>
    <t>Total</t>
  </si>
  <si>
    <t xml:space="preserve">            les formations sanitaires publiques</t>
  </si>
  <si>
    <t xml:space="preserve">              الصحية العمومية  حسب</t>
  </si>
  <si>
    <t xml:space="preserve">            par province (ou préfecture)</t>
  </si>
  <si>
    <t xml:space="preserve">              الإقليم (أوالعمالة)</t>
  </si>
  <si>
    <t>التهاب السحايا</t>
  </si>
  <si>
    <t xml:space="preserve"> كباد حموي </t>
  </si>
  <si>
    <t>حمى</t>
  </si>
  <si>
    <t xml:space="preserve">داء </t>
  </si>
  <si>
    <t>الكزاز</t>
  </si>
  <si>
    <t>السعال</t>
  </si>
  <si>
    <t>الحصبة</t>
  </si>
  <si>
    <t xml:space="preserve">Nombre de cas signalés </t>
  </si>
  <si>
    <t xml:space="preserve">  Méningite </t>
  </si>
  <si>
    <t xml:space="preserve"> Hépatite</t>
  </si>
  <si>
    <t>التفويد</t>
  </si>
  <si>
    <t>السل</t>
  </si>
  <si>
    <t>الديكي</t>
  </si>
  <si>
    <t>عدد الحالات المصرح بها</t>
  </si>
  <si>
    <t xml:space="preserve">  Virale</t>
  </si>
  <si>
    <t xml:space="preserve"> Typhoïde</t>
  </si>
  <si>
    <t>Tuber-</t>
  </si>
  <si>
    <t xml:space="preserve"> Tétanos</t>
  </si>
  <si>
    <t xml:space="preserve"> Coque-</t>
  </si>
  <si>
    <t>Rougeole</t>
  </si>
  <si>
    <t>culose</t>
  </si>
  <si>
    <t xml:space="preserve"> luche</t>
  </si>
  <si>
    <r>
      <t xml:space="preserve">            </t>
    </r>
    <r>
      <rPr>
        <b/>
        <sz val="16"/>
        <rFont val="Times New Roman"/>
        <family val="1"/>
      </rPr>
      <t xml:space="preserve">  الصحية العمومية  حسب</t>
    </r>
  </si>
  <si>
    <r>
      <t xml:space="preserve">            par province (ou préfecture) </t>
    </r>
    <r>
      <rPr>
        <sz val="9"/>
        <rFont val="Times New Roman"/>
        <family val="1"/>
      </rPr>
      <t xml:space="preserve">(suite) </t>
    </r>
  </si>
  <si>
    <r>
      <t xml:space="preserve">             </t>
    </r>
    <r>
      <rPr>
        <b/>
        <sz val="14"/>
        <rFont val="Times New Roman"/>
        <family val="1"/>
      </rPr>
      <t xml:space="preserve"> </t>
    </r>
    <r>
      <rPr>
        <b/>
        <sz val="16"/>
        <rFont val="Times New Roman"/>
        <family val="1"/>
      </rPr>
      <t>الإقليم (أوالعمالة)</t>
    </r>
    <r>
      <rPr>
        <b/>
        <sz val="14"/>
        <rFont val="Times New Roman"/>
        <family val="1"/>
      </rPr>
      <t xml:space="preserve"> </t>
    </r>
    <r>
      <rPr>
        <sz val="10"/>
        <rFont val="Times New Roman"/>
        <family val="1"/>
      </rPr>
      <t>(تابع)</t>
    </r>
    <r>
      <rPr>
        <sz val="9"/>
        <rFont val="Times New Roman"/>
        <family val="1"/>
      </rPr>
      <t xml:space="preserve"> </t>
    </r>
  </si>
  <si>
    <t xml:space="preserve">    أوسرد</t>
  </si>
  <si>
    <t xml:space="preserve"> Santé</t>
  </si>
  <si>
    <t xml:space="preserve">              dans les formations sanitaires publiques </t>
  </si>
  <si>
    <t xml:space="preserve">            بالمؤسسات  الصحية العمومية </t>
  </si>
  <si>
    <t xml:space="preserve">              par maladies sous surveillance</t>
  </si>
  <si>
    <t xml:space="preserve">            حسب الأمراض المراقبة</t>
  </si>
  <si>
    <t>Maladie</t>
  </si>
  <si>
    <t>المرض</t>
  </si>
  <si>
    <t xml:space="preserve">  Fièvre typhoïde </t>
  </si>
  <si>
    <t>حمى التفويد</t>
  </si>
  <si>
    <t xml:space="preserve">  Rougeole </t>
  </si>
  <si>
    <t xml:space="preserve">  Conjonctivite</t>
  </si>
  <si>
    <t>الرمد الحبيبي</t>
  </si>
  <si>
    <t xml:space="preserve">  Trachome </t>
  </si>
  <si>
    <t>الرمد</t>
  </si>
  <si>
    <t xml:space="preserve">  Tuberculose </t>
  </si>
  <si>
    <t>داء السل</t>
  </si>
  <si>
    <t xml:space="preserve">  Lèpre</t>
  </si>
  <si>
    <t>الجذام</t>
  </si>
  <si>
    <t xml:space="preserve">  Tétanos</t>
  </si>
  <si>
    <r>
      <t xml:space="preserve">  Paludisme </t>
    </r>
    <r>
      <rPr>
        <vertAlign val="superscript"/>
        <sz val="8"/>
        <rFont val="Times New Roman"/>
        <family val="1"/>
      </rPr>
      <t>(1)</t>
    </r>
  </si>
  <si>
    <r>
      <t xml:space="preserve">الملاريا </t>
    </r>
    <r>
      <rPr>
        <vertAlign val="superscript"/>
        <sz val="8"/>
        <rFont val="Times New Roman"/>
        <family val="1"/>
      </rPr>
      <t>(1)</t>
    </r>
  </si>
  <si>
    <t xml:space="preserve">  Bilharziose</t>
  </si>
  <si>
    <t>البلهارسيا</t>
  </si>
  <si>
    <t xml:space="preserve">  Rhumatisme articulaire aigu</t>
  </si>
  <si>
    <t>رثة مفصلية</t>
  </si>
  <si>
    <t xml:space="preserve">  Hépatite virale </t>
  </si>
  <si>
    <t>كباد حموي</t>
  </si>
  <si>
    <t xml:space="preserve">  Syphilis </t>
  </si>
  <si>
    <t>زهري</t>
  </si>
  <si>
    <t xml:space="preserve">  Uréthrites</t>
  </si>
  <si>
    <t>التهاب الإحليل</t>
  </si>
  <si>
    <t xml:space="preserve">  Sida </t>
  </si>
  <si>
    <t>إيدز</t>
  </si>
  <si>
    <t xml:space="preserve">            et le sexe </t>
  </si>
  <si>
    <t xml:space="preserve">              والجنس </t>
  </si>
  <si>
    <t>En %</t>
  </si>
  <si>
    <t>ب %</t>
  </si>
  <si>
    <t>ذكــــور</t>
  </si>
  <si>
    <t>إنــــاث</t>
  </si>
  <si>
    <t>Causes de décès</t>
  </si>
  <si>
    <t>Masculin</t>
  </si>
  <si>
    <t>Féminin</t>
  </si>
  <si>
    <t>أسباب الوفاة</t>
  </si>
  <si>
    <t xml:space="preserve">  Certaines maladies infectieuses et parasitaires </t>
  </si>
  <si>
    <t>أمراض معدية وطفيلية معينة</t>
  </si>
  <si>
    <t xml:space="preserve">  Tumeurs</t>
  </si>
  <si>
    <t xml:space="preserve">الأورام </t>
  </si>
  <si>
    <t xml:space="preserve">  Maladies du sang et des organes hématopoïétiques et</t>
  </si>
  <si>
    <t xml:space="preserve">   certains troubles du système immunitaire</t>
  </si>
  <si>
    <t xml:space="preserve">  Maladies endocriniennes,  </t>
  </si>
  <si>
    <t xml:space="preserve">أمراض الغدد الصماء  </t>
  </si>
  <si>
    <t xml:space="preserve">    nutritionnelles et métaboliques</t>
  </si>
  <si>
    <t xml:space="preserve">  Troubles mentaux  et du comportement</t>
  </si>
  <si>
    <t xml:space="preserve"> الاضطرابات العقلية والسلـوكية  </t>
  </si>
  <si>
    <t xml:space="preserve">  Maladies du système nerveux </t>
  </si>
  <si>
    <t>أمراض الجهاز العصبي</t>
  </si>
  <si>
    <t xml:space="preserve">  Maladies de l'appareil circulatoire</t>
  </si>
  <si>
    <t>أمراض جهاز الدورة الدموية</t>
  </si>
  <si>
    <t xml:space="preserve">  Maladies de l'appareil respiratoire</t>
  </si>
  <si>
    <t>أمراض الجهاز التنفسي</t>
  </si>
  <si>
    <t xml:space="preserve">  Maladies de l'appareil digestif </t>
  </si>
  <si>
    <t>أمراض الجهاز الهضمي</t>
  </si>
  <si>
    <t xml:space="preserve">  Maladies de la peau et du tissu cellulaire</t>
  </si>
  <si>
    <t>أمراض الجلد والنسيج الخلوي تحت الجلد (اللحمية)</t>
  </si>
  <si>
    <t xml:space="preserve">  Maladies du système ostéo-articulaire, </t>
  </si>
  <si>
    <t>أمراض الجهاز العضلي الهيكلي</t>
  </si>
  <si>
    <t xml:space="preserve">   des muscles et du système conjonctif</t>
  </si>
  <si>
    <t xml:space="preserve">  Maladies de  l'appareil génito-urinaire</t>
  </si>
  <si>
    <t>أمراض الجهاز التناسلي البولي</t>
  </si>
  <si>
    <t xml:space="preserve">  Grossesse, accouchement et puerpéralité</t>
  </si>
  <si>
    <t xml:space="preserve">  Certaines affections dont l'origine se situe </t>
  </si>
  <si>
    <t xml:space="preserve">   dans la période périnatale</t>
  </si>
  <si>
    <t>الفترة حوالي الولادة</t>
  </si>
  <si>
    <t xml:space="preserve">  Malformations congénitales et anomalies </t>
  </si>
  <si>
    <t xml:space="preserve">التشوهات والعاهات والشذوذات </t>
  </si>
  <si>
    <t xml:space="preserve">   chromosomiques</t>
  </si>
  <si>
    <t xml:space="preserve">   الصبغية (شذوذات الكروموسومات)</t>
  </si>
  <si>
    <t xml:space="preserve">  Causes externes  de morbidité et de mortalité </t>
  </si>
  <si>
    <t>الأسباب الخارجية  المرضية  والإماتة (الوفاة)</t>
  </si>
  <si>
    <t xml:space="preserve">  Symptômes, signes et résultats anormaux d'examens  </t>
  </si>
  <si>
    <t>الأعراض والعلامات ونتائج غيرعادية لفحوصات</t>
  </si>
  <si>
    <t xml:space="preserve">   cliniques et de laboratoires, non classés ailleurs</t>
  </si>
  <si>
    <t>Effectif</t>
  </si>
  <si>
    <t>العدد</t>
  </si>
  <si>
    <t xml:space="preserve">المصدر : وزارة الصحة العمومية </t>
  </si>
  <si>
    <t xml:space="preserve">الاضطرابات العقلية والسلـوكية  </t>
  </si>
  <si>
    <t xml:space="preserve"> الصبغية (شذوذات الكروموسومات)</t>
  </si>
  <si>
    <t xml:space="preserve">            selon la cause et le sexe </t>
  </si>
  <si>
    <r>
      <t xml:space="preserve">             حسب السبب والجنس </t>
    </r>
    <r>
      <rPr>
        <b/>
        <sz val="16"/>
        <rFont val="Times New Roman"/>
        <family val="1"/>
      </rPr>
      <t xml:space="preserve"> </t>
    </r>
  </si>
  <si>
    <t xml:space="preserve">  Maladies du système ostéo-articulaire </t>
  </si>
  <si>
    <t xml:space="preserve"> والنسيج الضام</t>
  </si>
  <si>
    <t xml:space="preserve">الصحة </t>
  </si>
  <si>
    <t xml:space="preserve">12 - 1 Etablissements de soins de santé primaires </t>
  </si>
  <si>
    <r>
      <t>12 - 1</t>
    </r>
    <r>
      <rPr>
        <b/>
        <sz val="16"/>
        <rFont val="Times New Roman"/>
        <family val="1"/>
      </rPr>
      <t xml:space="preserve">  مؤسسات الرعاية الصحية الأولية</t>
    </r>
  </si>
  <si>
    <t xml:space="preserve">            selon la province (ou la préfecture) : public</t>
  </si>
  <si>
    <t xml:space="preserve">            حسب الإقليم (أوالعمالة) : عمومي</t>
  </si>
  <si>
    <t xml:space="preserve">المراكز الصحية الحضرية </t>
  </si>
  <si>
    <t xml:space="preserve">المراكز الـصحـية القروية </t>
  </si>
  <si>
    <t>مستوصفات قروية</t>
  </si>
  <si>
    <t xml:space="preserve">Centres de santé urbains </t>
  </si>
  <si>
    <t xml:space="preserve">       Centres de santé ruraux </t>
  </si>
  <si>
    <t>Dispensaires ruraux</t>
  </si>
  <si>
    <t>CSU-1</t>
  </si>
  <si>
    <t>CSU-2</t>
  </si>
  <si>
    <t>CSR-1</t>
  </si>
  <si>
    <t>CSR-2</t>
  </si>
  <si>
    <t>DR</t>
  </si>
  <si>
    <t xml:space="preserve">  Al Hoceima</t>
  </si>
  <si>
    <t xml:space="preserve">  Mdiq-Fnideq</t>
  </si>
  <si>
    <t xml:space="preserve">  Tanger Assilah</t>
  </si>
  <si>
    <t xml:space="preserve">  Tetouan</t>
  </si>
  <si>
    <t xml:space="preserve">  Boulemane</t>
  </si>
  <si>
    <t xml:space="preserve">  El Hajeb</t>
  </si>
  <si>
    <t xml:space="preserve">  Fes</t>
  </si>
  <si>
    <t xml:space="preserve">  Ifrane</t>
  </si>
  <si>
    <t xml:space="preserve">  Meknes</t>
  </si>
  <si>
    <t xml:space="preserve">  Moulay Yacoub</t>
  </si>
  <si>
    <t>12 - 1 Formations de soins de santé primaires</t>
  </si>
  <si>
    <r>
      <t xml:space="preserve">          selon la province (ou la préfecture) : public </t>
    </r>
    <r>
      <rPr>
        <sz val="10"/>
        <rFont val="Times New Roman"/>
        <family val="1"/>
      </rPr>
      <t>(suite)</t>
    </r>
    <r>
      <rPr>
        <sz val="9"/>
        <rFont val="Times New Roman"/>
        <family val="1"/>
      </rPr>
      <t xml:space="preserve"> </t>
    </r>
  </si>
  <si>
    <r>
      <t xml:space="preserve">           حسب الإقليم (أوالعمالة) : عمومي</t>
    </r>
    <r>
      <rPr>
        <sz val="11"/>
        <rFont val="Times New Roman"/>
        <family val="1"/>
      </rPr>
      <t xml:space="preserve">(تابع) </t>
    </r>
  </si>
  <si>
    <t xml:space="preserve">Centres de santé ruraux </t>
  </si>
  <si>
    <t>أوسرد</t>
  </si>
  <si>
    <t>CSR-1 : Centre de Santé Rural premier niveau</t>
  </si>
  <si>
    <t>CSR-2 : Centre de Santé Rural deuxième niveau</t>
  </si>
  <si>
    <t>CSU-1 : Centre de Santé Urbain premier niveau</t>
  </si>
  <si>
    <t>CSU-2 : Centre de Santé Urbain deuxième niveau</t>
  </si>
  <si>
    <t>12 - 2 Hôpitaux selon la province</t>
  </si>
  <si>
    <r>
      <t>12 - 2</t>
    </r>
    <r>
      <rPr>
        <b/>
        <sz val="16"/>
        <rFont val="Times New Roman"/>
        <family val="1"/>
      </rPr>
      <t xml:space="preserve"> المستشفيات حسب الإقليم </t>
    </r>
  </si>
  <si>
    <r>
      <t xml:space="preserve">          (ou la préfecture) : public</t>
    </r>
    <r>
      <rPr>
        <sz val="10"/>
        <rFont val="Times New Roman"/>
        <family val="1"/>
      </rPr>
      <t xml:space="preserve"> </t>
    </r>
  </si>
  <si>
    <t xml:space="preserve">          (أوالعمالة) : عمومي</t>
  </si>
  <si>
    <t>مجموع المستشفيات</t>
  </si>
  <si>
    <t>Total Hôpitaux</t>
  </si>
  <si>
    <r>
      <t xml:space="preserve">          (ou la préfecture) : public</t>
    </r>
    <r>
      <rPr>
        <sz val="10"/>
        <rFont val="Times New Roman"/>
        <family val="1"/>
      </rPr>
      <t xml:space="preserve">  (suite) </t>
    </r>
  </si>
  <si>
    <r>
      <t xml:space="preserve">          (أوالعمالة) : عمومي </t>
    </r>
    <r>
      <rPr>
        <sz val="11"/>
        <rFont val="Times New Roman"/>
        <family val="1"/>
      </rPr>
      <t>(تابع)</t>
    </r>
  </si>
  <si>
    <t>12 - 3  Lits existants des hôpitaux</t>
  </si>
  <si>
    <r>
      <t>12 - 3</t>
    </r>
    <r>
      <rPr>
        <b/>
        <sz val="16"/>
        <rFont val="Times New Roman"/>
        <family val="1"/>
      </rPr>
      <t xml:space="preserve"> عدد الأسّرة المتوفرة بالمستشفيات</t>
    </r>
    <r>
      <rPr>
        <b/>
        <sz val="12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</t>
    </r>
  </si>
  <si>
    <t xml:space="preserve">           publics selon la province (ou la préfecture)</t>
  </si>
  <si>
    <t xml:space="preserve">          العمومية حسب الإقليم (أوالعمالة) </t>
  </si>
  <si>
    <t>السعة السريرية</t>
  </si>
  <si>
    <t>Capacité litière</t>
  </si>
  <si>
    <t>الدريوش</t>
  </si>
  <si>
    <t>Fès - Meknès</t>
  </si>
  <si>
    <r>
      <t xml:space="preserve">   publics selon la province (ou la préfecture) </t>
    </r>
    <r>
      <rPr>
        <sz val="14"/>
        <rFont val="Times New Roman"/>
        <family val="1"/>
      </rPr>
      <t xml:space="preserve"> (suite)</t>
    </r>
    <r>
      <rPr>
        <b/>
        <sz val="14"/>
        <rFont val="Times New Roman"/>
        <family val="1"/>
      </rPr>
      <t xml:space="preserve"> </t>
    </r>
  </si>
  <si>
    <r>
      <t xml:space="preserve">    العمومية حسب الإقليم (أوالعمالة)  </t>
    </r>
    <r>
      <rPr>
        <sz val="16"/>
        <rFont val="Times New Roman"/>
        <family val="1"/>
      </rPr>
      <t>(تابع)</t>
    </r>
  </si>
  <si>
    <t xml:space="preserve">12 - 4 Répartition des Médecins </t>
  </si>
  <si>
    <r>
      <t>12 - 4 توزيع الأ</t>
    </r>
    <r>
      <rPr>
        <b/>
        <sz val="16"/>
        <rFont val="Times New Roman"/>
        <family val="1"/>
      </rPr>
      <t>طباء</t>
    </r>
  </si>
  <si>
    <r>
      <t xml:space="preserve">         selon la spécialité et la région </t>
    </r>
    <r>
      <rPr>
        <sz val="10"/>
        <rFont val="Times New Roman"/>
        <family val="1"/>
      </rPr>
      <t>(1)</t>
    </r>
    <r>
      <rPr>
        <sz val="8"/>
        <rFont val="Times New Roman"/>
        <family val="1"/>
      </rPr>
      <t xml:space="preserve"> </t>
    </r>
    <r>
      <rPr>
        <sz val="10"/>
        <rFont val="Times New Roman"/>
        <family val="1"/>
        <charset val="178"/>
      </rPr>
      <t/>
    </r>
  </si>
  <si>
    <r>
      <t xml:space="preserve">          حسب الاختصاص والجهة </t>
    </r>
    <r>
      <rPr>
        <sz val="11"/>
        <rFont val="Times New Roman"/>
        <family val="1"/>
      </rPr>
      <t>(1)</t>
    </r>
  </si>
  <si>
    <t>بني ملال-</t>
  </si>
  <si>
    <t>الدارالبيضاء-</t>
  </si>
  <si>
    <t>درعة-</t>
  </si>
  <si>
    <t>فاس-</t>
  </si>
  <si>
    <t>كلميم-</t>
  </si>
  <si>
    <t>سطات</t>
  </si>
  <si>
    <t>واد الذهب</t>
  </si>
  <si>
    <t>مكناس</t>
  </si>
  <si>
    <t>واد النون</t>
  </si>
  <si>
    <t>الساقية الحمراء</t>
  </si>
  <si>
    <t xml:space="preserve">Béni Mellal- </t>
  </si>
  <si>
    <t>Casablanca-</t>
  </si>
  <si>
    <t xml:space="preserve">Daraa- </t>
  </si>
  <si>
    <t>Fès-</t>
  </si>
  <si>
    <t>Guelmim-</t>
  </si>
  <si>
    <t>Lâayoune-</t>
  </si>
  <si>
    <t>khénifra</t>
  </si>
  <si>
    <t>settat</t>
  </si>
  <si>
    <t xml:space="preserve"> Oued Eddahab</t>
  </si>
  <si>
    <t>tafilalet</t>
  </si>
  <si>
    <t>Meknès</t>
  </si>
  <si>
    <t xml:space="preserve">Sakia </t>
  </si>
  <si>
    <t>Noun</t>
  </si>
  <si>
    <t>El hamra</t>
  </si>
  <si>
    <t>Anatomie pathologique</t>
  </si>
  <si>
    <t>التشريح المرضي</t>
  </si>
  <si>
    <t>Anesthésie-réanimation</t>
  </si>
  <si>
    <t>التخدير- الإ نعاش</t>
  </si>
  <si>
    <t>Biologie médicale</t>
  </si>
  <si>
    <t>البيولوجيا الطبية</t>
  </si>
  <si>
    <t>Cardiologie</t>
  </si>
  <si>
    <t>أمراض القلب</t>
  </si>
  <si>
    <t>Chirurgie cardio-vasculaire</t>
  </si>
  <si>
    <t>جراحة القلب و الشرايين</t>
  </si>
  <si>
    <t>Chirurgie générale</t>
  </si>
  <si>
    <t>الجراحة العامة</t>
  </si>
  <si>
    <t>Chirurgie pédiatrique</t>
  </si>
  <si>
    <t>جراحة الأطفال</t>
  </si>
  <si>
    <t>Chirurgie réparatrice et plastique</t>
  </si>
  <si>
    <t>الجراحة التقويمية</t>
  </si>
  <si>
    <t>Dermatologie</t>
  </si>
  <si>
    <t>الأمراض الجلدية والتناسلية</t>
  </si>
  <si>
    <t>Endocrinologie et maladies métaboliques</t>
  </si>
  <si>
    <t>Gastro-entérologie</t>
  </si>
  <si>
    <t>Gynécologie obstétrique</t>
  </si>
  <si>
    <t>أمراض النساء والتوليد</t>
  </si>
  <si>
    <t>Hématologie clinique</t>
  </si>
  <si>
    <t>أمراض الدم السريرية</t>
  </si>
  <si>
    <t>Médecine du sport</t>
  </si>
  <si>
    <t>الطب الرياضي</t>
  </si>
  <si>
    <t>Médecine du travail</t>
  </si>
  <si>
    <t>طب الشغل</t>
  </si>
  <si>
    <t>Médecine générale</t>
  </si>
  <si>
    <t>الطب العام</t>
  </si>
  <si>
    <t>Médecine interne</t>
  </si>
  <si>
    <t>الطب الداخلي</t>
  </si>
  <si>
    <t>Néphrologie</t>
  </si>
  <si>
    <t>أمراض الكلي</t>
  </si>
  <si>
    <t>Neurochirurgie</t>
  </si>
  <si>
    <t>جراحة الأعصاب</t>
  </si>
  <si>
    <t>Neurologie</t>
  </si>
  <si>
    <t>أمراض الأعصاب</t>
  </si>
  <si>
    <t>Oncologie médicale</t>
  </si>
  <si>
    <t>أمراض السرطا ن</t>
  </si>
  <si>
    <t>Ophtalmologie</t>
  </si>
  <si>
    <t>أمراض العيون</t>
  </si>
  <si>
    <t>Oto-rhino-laryngologie</t>
  </si>
  <si>
    <t>Pédiatrie</t>
  </si>
  <si>
    <t>طب الأطفال</t>
  </si>
  <si>
    <t>Pneumo-phtisiologie</t>
  </si>
  <si>
    <t>أمراض الرئة والسل</t>
  </si>
  <si>
    <t>Psychiatrie</t>
  </si>
  <si>
    <t>Radiologie</t>
  </si>
  <si>
    <t>Radiothérapie</t>
  </si>
  <si>
    <t>Rhumatologie</t>
  </si>
  <si>
    <t>Stomatologie et chirurgie maxillo-faciale</t>
  </si>
  <si>
    <t>طب الأسنان وجراحة الوجه والفكين</t>
  </si>
  <si>
    <t>Traumatologie-orthopédie</t>
  </si>
  <si>
    <t>Urologie</t>
  </si>
  <si>
    <t>أمراض المسالك البولية</t>
  </si>
  <si>
    <t>Autres spécialités</t>
  </si>
  <si>
    <t>اختصاصات اخرى</t>
  </si>
  <si>
    <r>
      <t>12 - 4</t>
    </r>
    <r>
      <rPr>
        <b/>
        <sz val="16"/>
        <rFont val="Times New Roman"/>
        <family val="1"/>
      </rPr>
      <t xml:space="preserve"> توزيع الأطباء</t>
    </r>
  </si>
  <si>
    <r>
      <t xml:space="preserve">         selon la spécialité et la région</t>
    </r>
    <r>
      <rPr>
        <sz val="10"/>
        <rFont val="Times New Roman"/>
        <family val="1"/>
      </rPr>
      <t xml:space="preserve"> (suite)(1)</t>
    </r>
  </si>
  <si>
    <r>
      <t xml:space="preserve">          حسب الاختصاص والجهة </t>
    </r>
    <r>
      <rPr>
        <sz val="11"/>
        <rFont val="Times New Roman"/>
        <family val="1"/>
      </rPr>
      <t xml:space="preserve">(تابع)(1) </t>
    </r>
  </si>
  <si>
    <t>مراكش-</t>
  </si>
  <si>
    <t xml:space="preserve">الرباط </t>
  </si>
  <si>
    <t>سوس</t>
  </si>
  <si>
    <t>طنجة-</t>
  </si>
  <si>
    <t>أسفي</t>
  </si>
  <si>
    <t xml:space="preserve"> سـلا </t>
  </si>
  <si>
    <t>ماسة</t>
  </si>
  <si>
    <t>تطوان-</t>
  </si>
  <si>
    <t>Marrakech-</t>
  </si>
  <si>
    <t>Oriental</t>
  </si>
  <si>
    <t xml:space="preserve">Rabat </t>
  </si>
  <si>
    <t>Souss-Massa</t>
  </si>
  <si>
    <t xml:space="preserve">tanger </t>
  </si>
  <si>
    <t>safi</t>
  </si>
  <si>
    <t>Salé</t>
  </si>
  <si>
    <t>Massa</t>
  </si>
  <si>
    <t>Tetouan</t>
  </si>
  <si>
    <t xml:space="preserve"> kénitra</t>
  </si>
  <si>
    <t>al hoceima</t>
  </si>
  <si>
    <t xml:space="preserve">(1)  il englobe que les medecins du secteur public </t>
  </si>
  <si>
    <r>
      <t xml:space="preserve">(1) </t>
    </r>
    <r>
      <rPr>
        <sz val="10"/>
        <rFont val="Times New Roman"/>
        <family val="1"/>
      </rPr>
      <t>يشمل أطباء القطاع العام فقط</t>
    </r>
  </si>
  <si>
    <t xml:space="preserve">12 - 5 Effectif des médecins par secteur  </t>
  </si>
  <si>
    <r>
      <t>12 - 5</t>
    </r>
    <r>
      <rPr>
        <b/>
        <sz val="16"/>
        <rFont val="Times New Roman"/>
        <family val="1"/>
      </rPr>
      <t xml:space="preserve"> عدد الأطباء حسب القطاع</t>
    </r>
  </si>
  <si>
    <t xml:space="preserve">            et province (ou préfecture)  </t>
  </si>
  <si>
    <t xml:space="preserve">          والإقليم (أوالعمالة)</t>
  </si>
  <si>
    <t xml:space="preserve">            </t>
  </si>
  <si>
    <t>عمومي</t>
  </si>
  <si>
    <t>خاص</t>
  </si>
  <si>
    <t>Public</t>
  </si>
  <si>
    <t>Privé</t>
  </si>
  <si>
    <r>
      <t xml:space="preserve">          et province (ou préfecture) </t>
    </r>
    <r>
      <rPr>
        <sz val="10"/>
        <rFont val="Times New Roman"/>
        <family val="1"/>
      </rPr>
      <t>(suite)</t>
    </r>
  </si>
  <si>
    <r>
      <t xml:space="preserve">          والإقليم (أوالعمالة) </t>
    </r>
    <r>
      <rPr>
        <sz val="11"/>
        <rFont val="Times New Roman"/>
        <family val="1"/>
      </rPr>
      <t>(تابع)</t>
    </r>
  </si>
  <si>
    <t>(1)Non compris les centres hospitaliers universitaires</t>
  </si>
  <si>
    <t xml:space="preserve">12 - 6 Médecins du Ministère de la Santé  </t>
  </si>
  <si>
    <r>
      <t xml:space="preserve"> 12 - 6</t>
    </r>
    <r>
      <rPr>
        <b/>
        <sz val="16"/>
        <rFont val="Times New Roman"/>
        <family val="1"/>
      </rPr>
      <t xml:space="preserve"> أطباء وزارة الصحة </t>
    </r>
  </si>
  <si>
    <r>
      <t xml:space="preserve">          par province ou( préfecture)</t>
    </r>
    <r>
      <rPr>
        <sz val="10"/>
        <rFont val="Times New Roman"/>
        <family val="1"/>
      </rPr>
      <t xml:space="preserve">  (1) </t>
    </r>
  </si>
  <si>
    <r>
      <t xml:space="preserve">       حسب الإقليم (أوالعمالة) 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</si>
  <si>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t>الأطباء العامون</t>
  </si>
  <si>
    <t>Médecins généralistes</t>
  </si>
  <si>
    <t>Médecins spécialistes</t>
  </si>
  <si>
    <r>
      <t xml:space="preserve">          par province ou préfecture)</t>
    </r>
    <r>
      <rPr>
        <sz val="10"/>
        <rFont val="Times New Roman"/>
        <family val="1"/>
      </rPr>
      <t xml:space="preserve"> (suite) (1) </t>
    </r>
  </si>
  <si>
    <r>
      <t xml:space="preserve">       حسب الإقليم (أوالعمالة) </t>
    </r>
    <r>
      <rPr>
        <sz val="11"/>
        <rFont val="Times New Roman"/>
        <family val="1"/>
      </rPr>
      <t>(تابع)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</si>
  <si>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t xml:space="preserve">  (1) - Il englobe le réseau des établissement de soins de santé primaires, le réseau</t>
  </si>
  <si>
    <t>(1) - يشمل شبكة مؤسسات الرعاية الصحية الأولية، الشبكة الاستشفائية،</t>
  </si>
  <si>
    <t xml:space="preserve">         Hôspitalier, le réseau intégré des soins d'urgence médicale et le réseau</t>
  </si>
  <si>
    <t xml:space="preserve">        الشبكة المندمجة للعلاجات الطبية الاستعجالية، شبكة المؤسسات</t>
  </si>
  <si>
    <t xml:space="preserve">          des établissements médico-sociaux publics.</t>
  </si>
  <si>
    <t xml:space="preserve">        الطبية الاجتماعية العمومية.</t>
  </si>
  <si>
    <t xml:space="preserve">12 - 7 Médecins du Ministère de la Santé exerçant </t>
  </si>
  <si>
    <r>
      <t xml:space="preserve"> 12 - 7</t>
    </r>
    <r>
      <rPr>
        <b/>
        <sz val="16"/>
        <rFont val="Times New Roman"/>
        <family val="1"/>
      </rPr>
      <t xml:space="preserve"> أطباء وزارة الصحة المزاولون ب  </t>
    </r>
  </si>
  <si>
    <r>
      <t xml:space="preserve">    dans le RESSP par province ou (préfecture)</t>
    </r>
    <r>
      <rPr>
        <sz val="10"/>
        <rFont val="Times New Roman"/>
        <family val="1"/>
      </rPr>
      <t xml:space="preserve">  (1) </t>
    </r>
  </si>
  <si>
    <r>
      <t xml:space="preserve">  ش.م.ر.ص.أ حسب الإقليم (أوالعمالة) </t>
    </r>
    <r>
      <rPr>
        <sz val="10"/>
        <rFont val="Times New Roman"/>
        <family val="1"/>
      </rPr>
      <t xml:space="preserve"> </t>
    </r>
    <r>
      <rPr>
        <sz val="11"/>
        <rFont val="Times New Roman"/>
        <family val="1"/>
      </rPr>
      <t>(1)</t>
    </r>
  </si>
  <si>
    <r>
      <t xml:space="preserve">     dans le RESSP par province ou (préfecture)</t>
    </r>
    <r>
      <rPr>
        <sz val="10"/>
        <rFont val="Times New Roman"/>
        <family val="1"/>
      </rPr>
      <t xml:space="preserve"> (suite) (1)</t>
    </r>
  </si>
  <si>
    <r>
      <t xml:space="preserve">  ش.م.ر.ص.أ حسب الإقليم (أوالعمالة) </t>
    </r>
    <r>
      <rPr>
        <sz val="11"/>
        <rFont val="Times New Roman"/>
        <family val="1"/>
      </rPr>
      <t>(تابع)</t>
    </r>
    <r>
      <rPr>
        <sz val="10"/>
        <rFont val="Times New Roman"/>
        <family val="1"/>
      </rPr>
      <t xml:space="preserve"> (1)</t>
    </r>
  </si>
  <si>
    <t xml:space="preserve">(1): les médecins exerçant dans  les structures d’appuis </t>
  </si>
  <si>
    <t xml:space="preserve">(1): لا يشمل الأطباء المزاولون بالمؤسسات </t>
  </si>
  <si>
    <t xml:space="preserve">    du RESSP ne sont pas inclus</t>
  </si>
  <si>
    <t>الداعمة ل ش.م.ر.ص.أ</t>
  </si>
  <si>
    <t>ش.م.ر.ص.أ: شبكة مؤسسات الرعاية الصحية الأولية</t>
  </si>
  <si>
    <t xml:space="preserve">          (ou préfecture) : Public</t>
  </si>
  <si>
    <r>
      <t xml:space="preserve">           (أوالعمالة) : عمومي </t>
    </r>
    <r>
      <rPr>
        <sz val="11"/>
        <rFont val="Times New Roman"/>
        <family val="1"/>
      </rPr>
      <t xml:space="preserve">    </t>
    </r>
  </si>
  <si>
    <t>جراحي الأسنان</t>
  </si>
  <si>
    <t>Chirurgiens dentistes</t>
  </si>
  <si>
    <r>
      <t xml:space="preserve">            (ou préfecture) : Public </t>
    </r>
    <r>
      <rPr>
        <sz val="11"/>
        <rFont val="Times New Roman"/>
        <family val="1"/>
      </rPr>
      <t xml:space="preserve"> (suite)</t>
    </r>
  </si>
  <si>
    <r>
      <t xml:space="preserve">           (أوالعمالة) : عمومي </t>
    </r>
    <r>
      <rPr>
        <sz val="11"/>
        <rFont val="Times New Roman"/>
        <family val="1"/>
      </rPr>
      <t xml:space="preserve">(تابع)      </t>
    </r>
  </si>
  <si>
    <t xml:space="preserve">      par province (ou préfecture) : Privé  </t>
  </si>
  <si>
    <t xml:space="preserve">         حسب الإقليم (أوالعمالة) : خاص</t>
  </si>
  <si>
    <t>عيادة جراحة الأسنان</t>
  </si>
  <si>
    <t>Cabinet de chirurgie dentaire</t>
  </si>
  <si>
    <r>
      <t xml:space="preserve">      par province (ou préfecture) : Privé  </t>
    </r>
    <r>
      <rPr>
        <sz val="14"/>
        <rFont val="Times New Roman"/>
        <family val="1"/>
      </rPr>
      <t>(suite)</t>
    </r>
  </si>
  <si>
    <r>
      <t xml:space="preserve">         حسب الإقليم (أوالعمالة) : خاص </t>
    </r>
    <r>
      <rPr>
        <sz val="16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 </t>
    </r>
  </si>
  <si>
    <t xml:space="preserve">         province (ou préfecture) : public </t>
  </si>
  <si>
    <r>
      <t xml:space="preserve">          الإقليم (أوالعمالة) : عمومي</t>
    </r>
    <r>
      <rPr>
        <sz val="11"/>
        <rFont val="Times New Roman"/>
        <family val="1"/>
      </rPr>
      <t xml:space="preserve"> </t>
    </r>
    <r>
      <rPr>
        <sz val="11"/>
        <rFont val="Times New Roman"/>
        <family val="1"/>
      </rPr>
      <t xml:space="preserve">  </t>
    </r>
  </si>
  <si>
    <t>Infirmier polyvalent</t>
  </si>
  <si>
    <t>Sage femme</t>
  </si>
  <si>
    <t>Autre</t>
  </si>
  <si>
    <t>Total Paramédical</t>
  </si>
  <si>
    <r>
      <t xml:space="preserve">           province (ou préfecture) : public </t>
    </r>
    <r>
      <rPr>
        <sz val="9"/>
        <rFont val="Times New Roman"/>
        <family val="1"/>
      </rPr>
      <t xml:space="preserve">(suite) </t>
    </r>
  </si>
  <si>
    <r>
      <t xml:space="preserve">          الإقليم (أوالعمالة) : عمومي </t>
    </r>
    <r>
      <rPr>
        <sz val="11"/>
        <rFont val="Times New Roman"/>
        <family val="1"/>
      </rPr>
      <t xml:space="preserve"> (تابع)</t>
    </r>
  </si>
  <si>
    <r>
      <t xml:space="preserve">          par province (ou préfecture) : public </t>
    </r>
    <r>
      <rPr>
        <sz val="13"/>
        <rFont val="Times New Roman"/>
        <family val="1"/>
      </rPr>
      <t xml:space="preserve"> </t>
    </r>
  </si>
  <si>
    <r>
      <t xml:space="preserve">         حسب الإقليم (أوالعمالة) : عمومي </t>
    </r>
    <r>
      <rPr>
        <sz val="13"/>
        <rFont val="Times New Roman"/>
        <family val="1"/>
      </rPr>
      <t xml:space="preserve"> </t>
    </r>
  </si>
  <si>
    <t>Total général</t>
  </si>
  <si>
    <r>
      <t xml:space="preserve">          par province (ou préfecture) : public </t>
    </r>
    <r>
      <rPr>
        <sz val="13"/>
        <rFont val="Times New Roman"/>
        <family val="1"/>
      </rPr>
      <t xml:space="preserve">(suite) </t>
    </r>
  </si>
  <si>
    <r>
      <t xml:space="preserve">         حسب الإقليم (أوالعمالة) : عمومي </t>
    </r>
    <r>
      <rPr>
        <sz val="13"/>
        <rFont val="Times New Roman"/>
        <family val="1"/>
      </rPr>
      <t xml:space="preserve"> (تابع)</t>
    </r>
  </si>
  <si>
    <t xml:space="preserve">            dans les formations de soins de santé </t>
  </si>
  <si>
    <t xml:space="preserve">            مؤسسات العلاجات الصحية الأساسية</t>
  </si>
  <si>
    <t xml:space="preserve">            de base par province (ou préfecture) </t>
  </si>
  <si>
    <t xml:space="preserve">            حسب الإقليم (أوالعمالة) </t>
  </si>
  <si>
    <t xml:space="preserve">الـفحـوصات الطـبــيـة                </t>
  </si>
  <si>
    <t xml:space="preserve">               Consultations médicales</t>
  </si>
  <si>
    <t>حضري</t>
  </si>
  <si>
    <t>قروي</t>
  </si>
  <si>
    <t>Urbain</t>
  </si>
  <si>
    <t>Rural</t>
  </si>
  <si>
    <t xml:space="preserve">            dans les formations de soins de santé</t>
  </si>
  <si>
    <t xml:space="preserve">           مؤسسات العلاجات الصحية الأساسية</t>
  </si>
  <si>
    <t xml:space="preserve">   Aousserd </t>
  </si>
  <si>
    <t xml:space="preserve">13-12 الفحوصات الصحية قبل الولادة حسب المكان </t>
  </si>
  <si>
    <t xml:space="preserve">             par province (ou préfecture) </t>
  </si>
  <si>
    <t xml:space="preserve">           و حسب الإقليم (أوالعمالة) </t>
  </si>
  <si>
    <t>الفحوصات الصحية قبل الولادة</t>
  </si>
  <si>
    <t xml:space="preserve">consultations prénatales </t>
  </si>
  <si>
    <t xml:space="preserve">             par province (ou préfecture) (suite ) (1)</t>
  </si>
  <si>
    <t xml:space="preserve">            sanitaires publiques selon la province </t>
  </si>
  <si>
    <r>
      <t xml:space="preserve">            (ou préfecture)</t>
    </r>
    <r>
      <rPr>
        <sz val="9"/>
        <rFont val="Times New Roman"/>
        <family val="1"/>
      </rPr>
      <t xml:space="preserve"> (1)</t>
    </r>
  </si>
  <si>
    <t xml:space="preserve">أمهات </t>
  </si>
  <si>
    <t xml:space="preserve">المواليد </t>
  </si>
  <si>
    <t xml:space="preserve">     الــــــــــــــــولا د ا ت</t>
  </si>
  <si>
    <t xml:space="preserve">متوفيات </t>
  </si>
  <si>
    <t>موتى</t>
  </si>
  <si>
    <t>أحياء</t>
  </si>
  <si>
    <t xml:space="preserve">بالعملية </t>
  </si>
  <si>
    <t>Mères</t>
  </si>
  <si>
    <t>Nés</t>
  </si>
  <si>
    <t>القيصرية</t>
  </si>
  <si>
    <t xml:space="preserve"> décédées</t>
  </si>
  <si>
    <t>Mort-nés</t>
  </si>
  <si>
    <t>vivants</t>
  </si>
  <si>
    <t>Césarienne</t>
  </si>
  <si>
    <r>
      <t xml:space="preserve">            العمومية  حسب الإقليم (أوالعمالة)</t>
    </r>
    <r>
      <rPr>
        <sz val="11"/>
        <rFont val="Times New Roman"/>
        <family val="1"/>
      </rPr>
      <t xml:space="preserve"> (تابع) (1)</t>
    </r>
  </si>
  <si>
    <r>
      <t xml:space="preserve">            (ou préfecture)</t>
    </r>
    <r>
      <rPr>
        <sz val="9"/>
        <rFont val="Times New Roman"/>
        <family val="1"/>
      </rPr>
      <t xml:space="preserve"> (suite ) (1)</t>
    </r>
  </si>
  <si>
    <t>nés</t>
  </si>
  <si>
    <t>(1) Englobe les accouchements au sein des formations de soins de santé</t>
  </si>
  <si>
    <t xml:space="preserve">     de base et des maternités d'hôpitaux.</t>
  </si>
  <si>
    <t xml:space="preserve">       ودور الولادة بالمستشفيات. </t>
  </si>
  <si>
    <t xml:space="preserve">            de la planification familiale par province</t>
  </si>
  <si>
    <t xml:space="preserve">            التخطيط العائلي  حسب الإقليم </t>
  </si>
  <si>
    <r>
      <t xml:space="preserve">            (ou préfecture) : Nouvelles acceptantes </t>
    </r>
    <r>
      <rPr>
        <sz val="9"/>
        <rFont val="Times New Roman"/>
        <family val="1"/>
      </rPr>
      <t>(1)</t>
    </r>
  </si>
  <si>
    <r>
      <t xml:space="preserve">            (أوالعمالة) : المتلقيات الجديدات </t>
    </r>
    <r>
      <rPr>
        <sz val="9"/>
        <rFont val="Times New Roman"/>
        <family val="1"/>
      </rPr>
      <t>(1</t>
    </r>
    <r>
      <rPr>
        <b/>
        <sz val="9"/>
        <rFont val="Times New Roman"/>
        <family val="1"/>
      </rPr>
      <t>)</t>
    </r>
  </si>
  <si>
    <t>الحقن</t>
  </si>
  <si>
    <t>اللولب</t>
  </si>
  <si>
    <t xml:space="preserve">العازل </t>
  </si>
  <si>
    <t>الأقراص</t>
  </si>
  <si>
    <t>الطبي</t>
  </si>
  <si>
    <t>Injections</t>
  </si>
  <si>
    <t xml:space="preserve">     DIU</t>
  </si>
  <si>
    <t xml:space="preserve">  Condom</t>
  </si>
  <si>
    <t xml:space="preserve">    Pilules</t>
  </si>
  <si>
    <t>Mdiq-Fnideq</t>
  </si>
  <si>
    <t>Ouezzane</t>
  </si>
  <si>
    <t>Tanger Assilah</t>
  </si>
  <si>
    <t>Fès</t>
  </si>
  <si>
    <t>Sefrou</t>
  </si>
  <si>
    <t>Taounate</t>
  </si>
  <si>
    <t>Taza</t>
  </si>
  <si>
    <r>
      <t xml:space="preserve">            (ou préfecture) : Nouvelles acceptantes </t>
    </r>
    <r>
      <rPr>
        <sz val="9"/>
        <rFont val="Times New Roman"/>
        <family val="1"/>
      </rPr>
      <t>(suite)(1)</t>
    </r>
  </si>
  <si>
    <r>
      <t xml:space="preserve">            (أوالعمالة) : المتلقيات الجديدات </t>
    </r>
    <r>
      <rPr>
        <sz val="10"/>
        <rFont val="Times New Roman"/>
        <family val="1"/>
      </rPr>
      <t>(تابع)</t>
    </r>
    <r>
      <rPr>
        <b/>
        <sz val="9"/>
        <rFont val="Times New Roman"/>
        <family val="1"/>
      </rPr>
      <t xml:space="preserve"> </t>
    </r>
    <r>
      <rPr>
        <sz val="10"/>
        <rFont val="Times New Roman"/>
        <family val="1"/>
      </rPr>
      <t>(1</t>
    </r>
    <r>
      <rPr>
        <b/>
        <sz val="10"/>
        <rFont val="Times New Roman"/>
        <family val="1"/>
      </rPr>
      <t>)</t>
    </r>
  </si>
  <si>
    <t>(1) Il s'agit des activités du programme national de la planification familiale.</t>
  </si>
  <si>
    <t>(1)  يتعلق الأمر بأنشطة البرنامج الوطني للتخطيط العائلي.</t>
  </si>
  <si>
    <t>DIU : Dispositif intra-utérin.</t>
  </si>
  <si>
    <r>
      <t xml:space="preserve">                   </t>
    </r>
    <r>
      <rPr>
        <b/>
        <sz val="14"/>
        <rFont val="Times New Roman"/>
        <family val="1"/>
      </rPr>
      <t xml:space="preserve"> (ou préfecture) : Anciennes acceptantes</t>
    </r>
    <r>
      <rPr>
        <sz val="10"/>
        <rFont val="Times New Roman"/>
        <family val="1"/>
      </rPr>
      <t xml:space="preserve"> (1)  </t>
    </r>
  </si>
  <si>
    <r>
      <t xml:space="preserve">               </t>
    </r>
    <r>
      <rPr>
        <b/>
        <sz val="16"/>
        <rFont val="Times New Roman"/>
        <family val="1"/>
      </rPr>
      <t xml:space="preserve">   (أوالعمالة) : المتلقيات القديمات</t>
    </r>
    <r>
      <rPr>
        <sz val="10"/>
        <rFont val="Times New Roman"/>
        <family val="1"/>
      </rPr>
      <t xml:space="preserve"> (1)                </t>
    </r>
  </si>
  <si>
    <t>االطبي</t>
  </si>
  <si>
    <r>
      <t xml:space="preserve">            (ou préfecture) : Anciennes acceptantes</t>
    </r>
    <r>
      <rPr>
        <sz val="9"/>
        <rFont val="Times New Roman"/>
        <family val="1"/>
      </rPr>
      <t>(suite )(1)</t>
    </r>
  </si>
  <si>
    <r>
      <t xml:space="preserve">            (أوالعمالة) : المتلقيات القديمات </t>
    </r>
    <r>
      <rPr>
        <sz val="11"/>
        <rFont val="Times New Roman"/>
        <family val="1"/>
      </rPr>
      <t>(تابع)</t>
    </r>
    <r>
      <rPr>
        <b/>
        <sz val="16"/>
        <rFont val="Times New Roman"/>
        <family val="1"/>
      </rPr>
      <t xml:space="preserve"> </t>
    </r>
    <r>
      <rPr>
        <sz val="11"/>
        <rFont val="Times New Roman"/>
        <family val="1"/>
      </rPr>
      <t xml:space="preserve">(1) </t>
    </r>
    <r>
      <rPr>
        <b/>
        <sz val="9"/>
        <rFont val="Times New Roman"/>
        <family val="1"/>
      </rPr>
      <t xml:space="preserve"> </t>
    </r>
  </si>
  <si>
    <t xml:space="preserve">  DIU : Dispositif intra-utérin</t>
  </si>
  <si>
    <t xml:space="preserve">            de procréation (15-49 ans) selon la cause </t>
  </si>
  <si>
    <t xml:space="preserve">              </t>
  </si>
  <si>
    <t xml:space="preserve">  المواليد </t>
  </si>
  <si>
    <t xml:space="preserve"> المواليد </t>
  </si>
  <si>
    <r>
      <t xml:space="preserve">          </t>
    </r>
    <r>
      <rPr>
        <b/>
        <sz val="14"/>
        <rFont val="Times New Roman"/>
        <family val="1"/>
      </rPr>
      <t xml:space="preserve">    publics</t>
    </r>
    <r>
      <rPr>
        <b/>
        <sz val="12"/>
        <rFont val="Times New Roman"/>
        <family val="1"/>
      </rPr>
      <t xml:space="preserve"> </t>
    </r>
    <r>
      <rPr>
        <b/>
        <sz val="14"/>
        <rFont val="Times New Roman"/>
        <family val="1"/>
      </rPr>
      <t>par province (ou préfecture)</t>
    </r>
  </si>
  <si>
    <t xml:space="preserve">             العمومية حسب الإقليم (أوالعمالة) </t>
  </si>
  <si>
    <t xml:space="preserve">الكيمياء </t>
  </si>
  <si>
    <t>علم أصناف</t>
  </si>
  <si>
    <t xml:space="preserve">علم تحصين </t>
  </si>
  <si>
    <t xml:space="preserve">علم  </t>
  </si>
  <si>
    <t xml:space="preserve">علم </t>
  </si>
  <si>
    <t>Nombre de cas traités</t>
  </si>
  <si>
    <t>والبيولوجيا</t>
  </si>
  <si>
    <t>الدموي</t>
  </si>
  <si>
    <t>المصول</t>
  </si>
  <si>
    <t xml:space="preserve">الطفيليات </t>
  </si>
  <si>
    <t>البكترلوجيا</t>
  </si>
  <si>
    <t>عدد الحالات  المعالجة</t>
  </si>
  <si>
    <t xml:space="preserve">    Chimie et</t>
  </si>
  <si>
    <t>Hématologie</t>
  </si>
  <si>
    <t xml:space="preserve"> Immuno-</t>
  </si>
  <si>
    <t xml:space="preserve"> Para-</t>
  </si>
  <si>
    <t xml:space="preserve"> Bacté-</t>
  </si>
  <si>
    <t xml:space="preserve">    biologie </t>
  </si>
  <si>
    <t>et</t>
  </si>
  <si>
    <t>sérologie</t>
  </si>
  <si>
    <t>sitologie</t>
  </si>
  <si>
    <t>riologie</t>
  </si>
  <si>
    <t xml:space="preserve"> (Biochimie)</t>
  </si>
  <si>
    <t>transfusion</t>
  </si>
  <si>
    <r>
      <t xml:space="preserve">          </t>
    </r>
    <r>
      <rPr>
        <b/>
        <sz val="14"/>
        <rFont val="Times New Roman"/>
        <family val="1"/>
      </rPr>
      <t xml:space="preserve">       publics</t>
    </r>
    <r>
      <rPr>
        <b/>
        <sz val="12"/>
        <rFont val="Times New Roman"/>
        <family val="1"/>
      </rPr>
      <t xml:space="preserve"> </t>
    </r>
    <r>
      <rPr>
        <b/>
        <sz val="14"/>
        <rFont val="Times New Roman"/>
        <family val="1"/>
      </rPr>
      <t>par province (ou préfecture)</t>
    </r>
    <r>
      <rPr>
        <sz val="10"/>
        <rFont val="Times New Roman"/>
        <family val="1"/>
      </rPr>
      <t>(suite)</t>
    </r>
  </si>
  <si>
    <t xml:space="preserve">                      Chimie et</t>
  </si>
  <si>
    <t xml:space="preserve">                    Hématologie</t>
  </si>
  <si>
    <t xml:space="preserve">        Immuno-</t>
  </si>
  <si>
    <t xml:space="preserve">    sérologie</t>
  </si>
  <si>
    <t xml:space="preserve">                     (Biochimie)</t>
  </si>
  <si>
    <t xml:space="preserve">                    transfusion</t>
  </si>
  <si>
    <t xml:space="preserve">(1)لا يشمل المراكز الاستشفائية الجامعية </t>
  </si>
  <si>
    <t>RESSP: réseau des établissement de soins de santé primaires</t>
  </si>
  <si>
    <t>الفصل الثاني عشر</t>
  </si>
  <si>
    <t xml:space="preserve">الصـحة  </t>
  </si>
  <si>
    <t xml:space="preserve">CHAPITRE XII </t>
  </si>
  <si>
    <t xml:space="preserve">SANTE </t>
  </si>
  <si>
    <t>ممرض متعدد المهام</t>
  </si>
  <si>
    <t>مولدة نساء</t>
  </si>
  <si>
    <t>آخر</t>
  </si>
  <si>
    <t>المصحات الخاصة</t>
  </si>
  <si>
    <r>
      <t>12 - 8</t>
    </r>
    <r>
      <rPr>
        <b/>
        <sz val="16"/>
        <rFont val="Times New Roman"/>
        <family val="1"/>
      </rPr>
      <t xml:space="preserve">  أطباء القطاع الخاص حسب الإقليم</t>
    </r>
  </si>
  <si>
    <r>
      <t xml:space="preserve">           (أوالعمالة) : خاص </t>
    </r>
    <r>
      <rPr>
        <sz val="11"/>
        <rFont val="Times New Roman"/>
        <family val="1"/>
      </rPr>
      <t xml:space="preserve">(تابع)      </t>
    </r>
  </si>
  <si>
    <t>12 - 8 Médecins privés par province</t>
  </si>
  <si>
    <r>
      <t xml:space="preserve">            (ou préfecture) : Privé </t>
    </r>
    <r>
      <rPr>
        <sz val="11"/>
        <rFont val="Times New Roman"/>
        <family val="1"/>
      </rPr>
      <t xml:space="preserve"> (suite)</t>
    </r>
  </si>
  <si>
    <t xml:space="preserve">          (ou préfecture) : Privé</t>
  </si>
  <si>
    <t>الصيدليات</t>
  </si>
  <si>
    <t>Officines de pharmacie</t>
  </si>
  <si>
    <t>حسب الإقليم (أوالعمالة) : خاص</t>
  </si>
  <si>
    <t xml:space="preserve"> مختبرات التحاليل الطبية </t>
  </si>
  <si>
    <t>Laboratoires d'analyses</t>
  </si>
  <si>
    <t>حسب الإقليم (أوالعمالة) : خاص (تابع)</t>
  </si>
  <si>
    <t xml:space="preserve">      par province (ou préfecture) : Privé  (suite)</t>
  </si>
  <si>
    <r>
      <t xml:space="preserve">       (ou préfecture) : Privé  </t>
    </r>
    <r>
      <rPr>
        <sz val="14"/>
        <rFont val="Times New Roman"/>
        <family val="1"/>
      </rPr>
      <t>(suite)</t>
    </r>
  </si>
  <si>
    <t>Cliniques privées</t>
  </si>
  <si>
    <r>
      <t>12 - 9</t>
    </r>
    <r>
      <rPr>
        <b/>
        <sz val="16"/>
        <rFont val="Times New Roman"/>
        <family val="1"/>
      </rPr>
      <t xml:space="preserve">  جراحي الأسنان حسب الإقليم</t>
    </r>
  </si>
  <si>
    <t>12 - 9 Chirurgiens dentistes par province</t>
  </si>
  <si>
    <r>
      <t>12 - 10</t>
    </r>
    <r>
      <rPr>
        <b/>
        <sz val="16"/>
        <rFont val="Times New Roman"/>
        <family val="1"/>
      </rPr>
      <t xml:space="preserve"> المصحات الخاصة</t>
    </r>
  </si>
  <si>
    <r>
      <t>12 - 11</t>
    </r>
    <r>
      <rPr>
        <b/>
        <sz val="16"/>
        <rFont val="Times New Roman"/>
        <family val="1"/>
      </rPr>
      <t xml:space="preserve"> عيادة جراحة الأسنان</t>
    </r>
  </si>
  <si>
    <t xml:space="preserve">12 - 11  Cabinet de chirurgie dentaire  </t>
  </si>
  <si>
    <t>12 - 12  Officines de pharmacie</t>
  </si>
  <si>
    <t xml:space="preserve">12 - 13 Laboratoires d'analyses </t>
  </si>
  <si>
    <r>
      <t>12 - 13</t>
    </r>
    <r>
      <rPr>
        <b/>
        <sz val="16"/>
        <rFont val="Times New Roman"/>
        <family val="1"/>
      </rPr>
      <t xml:space="preserve">  مختبرات التحاليل الطبية  </t>
    </r>
  </si>
  <si>
    <r>
      <t>12 -13</t>
    </r>
    <r>
      <rPr>
        <b/>
        <sz val="16"/>
        <rFont val="Times New Roman"/>
        <family val="1"/>
      </rPr>
      <t xml:space="preserve"> مختبرات التحاليل الطبية  </t>
    </r>
  </si>
  <si>
    <r>
      <t>12 - 14</t>
    </r>
    <r>
      <rPr>
        <b/>
        <sz val="16"/>
        <rFont val="Times New Roman"/>
        <family val="1"/>
      </rPr>
      <t xml:space="preserve"> الجهازالشبه طبي حسب </t>
    </r>
  </si>
  <si>
    <t>12 - 14 Personnel paramédical par</t>
  </si>
  <si>
    <t xml:space="preserve">12 -15 الجهازالشبه طبي المزاول ب ش.م.ر.ص.أ  </t>
  </si>
  <si>
    <t xml:space="preserve">12 - 15 Personnel paramédical  exerçant dans le RESSP </t>
  </si>
  <si>
    <r>
      <t xml:space="preserve">12 - 16  </t>
    </r>
    <r>
      <rPr>
        <b/>
        <sz val="16"/>
        <rFont val="Times New Roman"/>
        <family val="1"/>
      </rPr>
      <t xml:space="preserve">الفحوصات العلاجية المقدمة من طرف </t>
    </r>
  </si>
  <si>
    <t xml:space="preserve">12 - 16 Consultations curatives  réalisées </t>
  </si>
  <si>
    <t>12 - 17 Consultations prénatales par milieu et</t>
  </si>
  <si>
    <r>
      <t xml:space="preserve">12 - 18 </t>
    </r>
    <r>
      <rPr>
        <b/>
        <sz val="16"/>
        <rFont val="Times New Roman"/>
        <family val="1"/>
      </rPr>
      <t xml:space="preserve">الولادات بالمؤسسات الصحية </t>
    </r>
    <r>
      <rPr>
        <b/>
        <sz val="14"/>
        <rFont val="Times New Roman"/>
        <family val="1"/>
      </rPr>
      <t xml:space="preserve"> </t>
    </r>
  </si>
  <si>
    <t xml:space="preserve">12 - 18 Accouchements au sein des formations </t>
  </si>
  <si>
    <r>
      <t xml:space="preserve">12 - 18 </t>
    </r>
    <r>
      <rPr>
        <b/>
        <sz val="16"/>
        <rFont val="Times New Roman"/>
        <family val="1"/>
      </rPr>
      <t>الولادات بالمؤسسات الصحية</t>
    </r>
    <r>
      <rPr>
        <b/>
        <sz val="14"/>
        <rFont val="Times New Roman"/>
        <family val="1"/>
      </rPr>
      <t xml:space="preserve">  </t>
    </r>
  </si>
  <si>
    <t xml:space="preserve">12 - 19 عدد النساء المستفيدات من خدمات </t>
  </si>
  <si>
    <t>12 - 19 Nombre de femmes bénéficiaires des prestations</t>
  </si>
  <si>
    <r>
      <t xml:space="preserve">12 - 20 </t>
    </r>
    <r>
      <rPr>
        <b/>
        <sz val="16"/>
        <rFont val="Times New Roman"/>
        <family val="1"/>
      </rPr>
      <t xml:space="preserve">عدد النساء المستفيدات من خدمات </t>
    </r>
  </si>
  <si>
    <t>12 - 20 Nombre de femmes bénéficiaires des prestations</t>
  </si>
  <si>
    <r>
      <t>12 - 21 عدد الأ</t>
    </r>
    <r>
      <rPr>
        <b/>
        <sz val="16"/>
        <rFont val="Times New Roman"/>
        <family val="1"/>
      </rPr>
      <t>طفال المستفيدون من  البرنامج</t>
    </r>
  </si>
  <si>
    <t xml:space="preserve">12 - 21 Nombre d'enfants bénéficiaires des prestations </t>
  </si>
  <si>
    <t xml:space="preserve">12 -21 Nombre d'enfants bénéficiaires des prestations </t>
  </si>
  <si>
    <r>
      <t xml:space="preserve">12 - 22 </t>
    </r>
    <r>
      <rPr>
        <b/>
        <sz val="16"/>
        <rFont val="Times New Roman"/>
        <family val="1"/>
      </rPr>
      <t>الأطفال المستفيدون من البرنامج الوطني  لمحاربة</t>
    </r>
    <r>
      <rPr>
        <b/>
        <sz val="14"/>
        <rFont val="Times New Roman"/>
        <family val="1"/>
      </rPr>
      <t xml:space="preserve"> </t>
    </r>
  </si>
  <si>
    <t xml:space="preserve">12 - 22 Enfants bénéficiaires du PNLMD  </t>
  </si>
  <si>
    <t xml:space="preserve">12 - 23 حركات المرضى داخل المستشفيات  </t>
  </si>
  <si>
    <t xml:space="preserve">12 - 23 Mouvements des malades dans   </t>
  </si>
  <si>
    <r>
      <t xml:space="preserve">12 - 23 </t>
    </r>
    <r>
      <rPr>
        <b/>
        <sz val="16"/>
        <rFont val="Times New Roman"/>
        <family val="1"/>
      </rPr>
      <t>حركات المرضى داخل  المستشفيات</t>
    </r>
    <r>
      <rPr>
        <b/>
        <sz val="14"/>
        <rFont val="Times New Roman"/>
        <family val="1"/>
      </rPr>
      <t xml:space="preserve">  </t>
    </r>
  </si>
  <si>
    <r>
      <t xml:space="preserve">12 - 24 </t>
    </r>
    <r>
      <rPr>
        <b/>
        <sz val="16"/>
        <rFont val="Times New Roman"/>
        <family val="1"/>
      </rPr>
      <t>إحصائيات الإيواء بالمستشفيات</t>
    </r>
  </si>
  <si>
    <t xml:space="preserve">12 - 24 Statistiques d'occupation des lits </t>
  </si>
  <si>
    <r>
      <t xml:space="preserve">12 - 24 </t>
    </r>
    <r>
      <rPr>
        <b/>
        <sz val="16"/>
        <rFont val="Times New Roman"/>
        <family val="1"/>
      </rPr>
      <t>إحصائيات الإيواء بالمستشفيات</t>
    </r>
    <r>
      <rPr>
        <b/>
        <sz val="14"/>
        <rFont val="Times New Roman"/>
        <family val="1"/>
      </rPr>
      <t xml:space="preserve"> </t>
    </r>
  </si>
  <si>
    <r>
      <t xml:space="preserve">12 - 25 </t>
    </r>
    <r>
      <rPr>
        <b/>
        <sz val="16"/>
        <rFont val="Times New Roman"/>
        <family val="1"/>
      </rPr>
      <t>الفحوصات الطبية المقدمة من طرف</t>
    </r>
    <r>
      <rPr>
        <b/>
        <sz val="14"/>
        <rFont val="Times New Roman"/>
        <family val="1"/>
      </rPr>
      <t xml:space="preserve"> </t>
    </r>
  </si>
  <si>
    <r>
      <t xml:space="preserve">12 - 25 </t>
    </r>
    <r>
      <rPr>
        <b/>
        <sz val="16"/>
        <rFont val="Times New Roman"/>
        <family val="1"/>
      </rPr>
      <t xml:space="preserve">الفحوصات الطبية المقدمة من طرف </t>
    </r>
  </si>
  <si>
    <r>
      <t xml:space="preserve"> 12 - 26 أ</t>
    </r>
    <r>
      <rPr>
        <b/>
        <sz val="16"/>
        <rFont val="Times New Roman"/>
        <family val="1"/>
      </rPr>
      <t xml:space="preserve">نشطة مختبرات المستشفيات </t>
    </r>
  </si>
  <si>
    <t>12 - 26 Activités des laboratoires des hôpitaux</t>
  </si>
  <si>
    <r>
      <t xml:space="preserve">  12 - 27  </t>
    </r>
    <r>
      <rPr>
        <b/>
        <sz val="16"/>
        <rFont val="Times New Roman"/>
        <family val="1"/>
      </rPr>
      <t xml:space="preserve">الأمراض المراقبة بالمؤسسات </t>
    </r>
  </si>
  <si>
    <t xml:space="preserve">12 - 27 Maladies sous surveillance dans  </t>
  </si>
  <si>
    <t xml:space="preserve">  12 - 27  الأمراض المراقبة بالمؤسسات </t>
  </si>
  <si>
    <r>
      <t xml:space="preserve">12 - 28 </t>
    </r>
    <r>
      <rPr>
        <b/>
        <sz val="16"/>
        <rFont val="Times New Roman"/>
        <family val="1"/>
      </rPr>
      <t>تطور عدد  الحالات المصرح بها</t>
    </r>
  </si>
  <si>
    <t xml:space="preserve"> 12 - 28  Evolution du nombre de cas signalés </t>
  </si>
  <si>
    <r>
      <t xml:space="preserve"> 12 -  30 </t>
    </r>
    <r>
      <rPr>
        <b/>
        <sz val="16"/>
        <rFont val="Times New Roman"/>
        <family val="1"/>
      </rPr>
      <t xml:space="preserve">وفيات الأطفال دون السنة الأولى من العمر  </t>
    </r>
  </si>
  <si>
    <t xml:space="preserve">12 -30 Décès des enfants de moins d'un an  </t>
  </si>
  <si>
    <r>
      <t xml:space="preserve"> 12 -  31 </t>
    </r>
    <r>
      <rPr>
        <b/>
        <sz val="16"/>
        <rFont val="Times New Roman"/>
        <family val="1"/>
      </rPr>
      <t xml:space="preserve">وفيات الأطفال من 5-19 سنوات   </t>
    </r>
  </si>
  <si>
    <t xml:space="preserve">12 -31 Décès des enfants âgés de 5-19 ans </t>
  </si>
  <si>
    <r>
      <t xml:space="preserve"> 12 -  32 </t>
    </r>
    <r>
      <rPr>
        <b/>
        <sz val="16"/>
        <rFont val="Times New Roman"/>
        <family val="1"/>
      </rPr>
      <t xml:space="preserve">وفيات النساء في سن </t>
    </r>
  </si>
  <si>
    <t xml:space="preserve">12 - 32 Décès des femmes en âge </t>
  </si>
  <si>
    <t>الطب النفسي</t>
  </si>
  <si>
    <t>الطب الإشعاعي</t>
  </si>
  <si>
    <t>العلاج الإشعاعي</t>
  </si>
  <si>
    <t xml:space="preserve">   مولاي رشيد </t>
  </si>
  <si>
    <t>Aïn Chok</t>
  </si>
  <si>
    <t>Aïn Sebaâ-Hay Mohammadi</t>
  </si>
  <si>
    <t>Al Fida-Mers Sultan</t>
  </si>
  <si>
    <t>Ben Msick</t>
  </si>
  <si>
    <t>Benslimane</t>
  </si>
  <si>
    <t>Berrechid</t>
  </si>
  <si>
    <t>Casablanca Anfa</t>
  </si>
  <si>
    <t>El Jadida</t>
  </si>
  <si>
    <t>Hay Hassani</t>
  </si>
  <si>
    <t>Mediouna</t>
  </si>
  <si>
    <t>Mohammedia</t>
  </si>
  <si>
    <t>Moulay Rachid</t>
  </si>
  <si>
    <t>Nouaceur</t>
  </si>
  <si>
    <t>Settat</t>
  </si>
  <si>
    <t>Sidi Bennour</t>
  </si>
  <si>
    <t>Sidi Bernoussi</t>
  </si>
  <si>
    <t xml:space="preserve"> عين السبع الحي المحمدي</t>
  </si>
  <si>
    <t xml:space="preserve"> عين الشق</t>
  </si>
  <si>
    <t xml:space="preserve">  الفداء مرس السلطان</t>
  </si>
  <si>
    <t xml:space="preserve">  بن امسيك</t>
  </si>
  <si>
    <t xml:space="preserve">  بن سليمان</t>
  </si>
  <si>
    <t xml:space="preserve">  برشيد</t>
  </si>
  <si>
    <t xml:space="preserve">  الدار البيضاء أنفا</t>
  </si>
  <si>
    <t xml:space="preserve">  الجديدة</t>
  </si>
  <si>
    <t xml:space="preserve">  الحي الحسني</t>
  </si>
  <si>
    <t>Source :  Ministère de la Santé et de la Protection Sociale.</t>
  </si>
  <si>
    <t xml:space="preserve">   Aïn Chok</t>
  </si>
  <si>
    <t xml:space="preserve">   Aïn Sebaâ-Hay Mohammadi</t>
  </si>
  <si>
    <t xml:space="preserve">   Al Fida-Mers Sultan</t>
  </si>
  <si>
    <t xml:space="preserve">   Ben Msick</t>
  </si>
  <si>
    <t xml:space="preserve">   Mohammedia</t>
  </si>
  <si>
    <t xml:space="preserve">   Moulay Rachid</t>
  </si>
  <si>
    <r>
      <t xml:space="preserve">           (أوالعمالة) :خاص  </t>
    </r>
    <r>
      <rPr>
        <sz val="11"/>
        <rFont val="Times New Roman"/>
        <family val="1"/>
      </rPr>
      <t xml:space="preserve">    </t>
    </r>
  </si>
  <si>
    <t>Médiouna</t>
  </si>
  <si>
    <t>Mohammadia</t>
  </si>
  <si>
    <t>Aîn-Sebaâ - Hay Mohammadi</t>
  </si>
  <si>
    <t>Aîn-Chock</t>
  </si>
  <si>
    <t>Année 2021</t>
  </si>
  <si>
    <t xml:space="preserve">  سنة 2021</t>
  </si>
  <si>
    <t xml:space="preserve">12 -23 Mouvements des malades dans </t>
  </si>
  <si>
    <t xml:space="preserve">12 - 25 Consultations médicales spécialisées  réalisées </t>
  </si>
  <si>
    <t>السلامة الغذائية</t>
  </si>
  <si>
    <t xml:space="preserve">  سنة  2021</t>
  </si>
  <si>
    <t>Hygiène</t>
  </si>
  <si>
    <t xml:space="preserve"> alimentaire</t>
  </si>
  <si>
    <t>2021  سنة</t>
  </si>
  <si>
    <t>Boulemane</t>
  </si>
  <si>
    <t>El  Hajeb</t>
  </si>
  <si>
    <t>Ifrane</t>
  </si>
  <si>
    <t>Moulay Yacoub</t>
  </si>
  <si>
    <t>2021 سنة</t>
  </si>
  <si>
    <t xml:space="preserve">  Source :  Ministère de la Santé et de la Protection Sociale.</t>
  </si>
  <si>
    <t xml:space="preserve"> المصدر :  وزارة الصحة والحماية الاجتماعية.</t>
  </si>
  <si>
    <t xml:space="preserve">   الفداء - مرس السلطان</t>
  </si>
  <si>
    <r>
      <t xml:space="preserve">            de base par milieu et par province (ou préfecture) </t>
    </r>
    <r>
      <rPr>
        <sz val="10"/>
        <rFont val="Times New Roman"/>
        <family val="1"/>
      </rPr>
      <t>(suite)</t>
    </r>
    <r>
      <rPr>
        <b/>
        <sz val="14"/>
        <rFont val="Times New Roman"/>
        <family val="1"/>
      </rPr>
      <t/>
    </r>
  </si>
  <si>
    <r>
      <t xml:space="preserve">             حسب الوسط و الإقليم (أوالعمالة) </t>
    </r>
    <r>
      <rPr>
        <sz val="11"/>
        <rFont val="Times New Roman"/>
        <family val="1"/>
      </rPr>
      <t>(تابع)</t>
    </r>
    <r>
      <rPr>
        <b/>
        <sz val="16"/>
        <rFont val="Times New Roman"/>
        <family val="1"/>
      </rPr>
      <t/>
    </r>
  </si>
  <si>
    <t xml:space="preserve">17-12 الفحوصات الصحية قبل الولادة حسب الوسط </t>
  </si>
  <si>
    <t>17-12 الفحوصات الصحية قبل الولادة حسب الوسط</t>
  </si>
  <si>
    <t xml:space="preserve"> سنة 2021</t>
  </si>
  <si>
    <t xml:space="preserve"> المصدر :  وزارة الصحة والحماية الاجتماعية. </t>
  </si>
  <si>
    <t xml:space="preserve">  سنة 2021 </t>
  </si>
  <si>
    <t xml:space="preserve">  Certaines maladies infectieuses et parasitaires</t>
  </si>
  <si>
    <t xml:space="preserve">              حسب السبب والجنس  </t>
  </si>
  <si>
    <r>
      <t xml:space="preserve">      </t>
    </r>
    <r>
      <rPr>
        <sz val="16"/>
        <rFont val="Times New Roman"/>
        <family val="1"/>
      </rPr>
      <t xml:space="preserve"> </t>
    </r>
    <r>
      <rPr>
        <b/>
        <sz val="16"/>
        <rFont val="Times New Roman"/>
        <family val="1"/>
      </rPr>
      <t xml:space="preserve"> </t>
    </r>
  </si>
  <si>
    <t xml:space="preserve">Chapitre XII - SANTE </t>
  </si>
  <si>
    <r>
      <t>الفصل XII</t>
    </r>
    <r>
      <rPr>
        <b/>
        <sz val="20"/>
        <color rgb="FF000000"/>
        <rFont val="Times New Roman"/>
        <family val="1"/>
      </rPr>
      <t xml:space="preserve"> - </t>
    </r>
    <r>
      <rPr>
        <b/>
        <sz val="20"/>
        <color theme="1"/>
        <rFont val="Times New Roman"/>
        <family val="1"/>
      </rPr>
      <t xml:space="preserve">الصحة </t>
    </r>
  </si>
  <si>
    <t xml:space="preserve"> 1-  Etablissements de soins de santé primaires selon la province   (ou la préfecture) : public</t>
  </si>
  <si>
    <t>1 - مؤسسات الرعاية الصحية الأولية حسب  الإقليم ( أوالعمالة): عمومي</t>
  </si>
  <si>
    <t xml:space="preserve"> 2- Hôpitaux  selon  la province  (ou la préfecture) : public </t>
  </si>
  <si>
    <t xml:space="preserve"> 2- المستشفيات حسب الإقليم (أوالعمالة): عمومي</t>
  </si>
  <si>
    <t xml:space="preserve"> 3- Lits existants des hôpitaux   publics selon la province   (ou la préfecture)</t>
  </si>
  <si>
    <t>3 - عدد الأسّرة المتوفرة بالمستشفيات   العمومية حسب   الإقليم (أوالعمالة)</t>
  </si>
  <si>
    <t xml:space="preserve"> 4- Répartition des Médecins  selon la spécialité et la région</t>
  </si>
  <si>
    <t>4 - توزيع الأطباء   حسب الاختصاص والجهة</t>
  </si>
  <si>
    <t>5 - عدد الأطباء حسب القطاع  والإقليم (أوالعمالة)</t>
  </si>
  <si>
    <t xml:space="preserve"> 6- Médecins du Ministère de la Santé par province (ou  préfecture)</t>
  </si>
  <si>
    <t xml:space="preserve">6 - أطباء وزارة الصحة  حسب الإقليم (أوالعمالة) </t>
  </si>
  <si>
    <t xml:space="preserve"> 7- Médecins du Ministère de la Santé exerçant dans le RESSP  par province  (ou préfecture) </t>
  </si>
  <si>
    <t>7 - أطباء وزارة الصحة المزاولون ب   ش.م.ر.ص.أ  حسب الإقليم (أوالعمالة)</t>
  </si>
  <si>
    <t xml:space="preserve">     </t>
  </si>
  <si>
    <t xml:space="preserve">      </t>
  </si>
  <si>
    <t xml:space="preserve"> 8 -  أطباء القطاع الخاص حسب الإقليم (أوالعمالة) :خاص </t>
  </si>
  <si>
    <t xml:space="preserve"> 8- Médecins privés par province (ou préfecture) : Privé</t>
  </si>
  <si>
    <t xml:space="preserve"> 9- Chirurgiens dentistes par province (ou préfecture) :  Public</t>
  </si>
  <si>
    <t xml:space="preserve">9 - جراحي الأسنان حسب الإقليم (أوالعمالة):  عمومي  </t>
  </si>
  <si>
    <t>10- Clinique privées par province (ou préfecture) : Privé</t>
  </si>
  <si>
    <t>10- المصحات الخاصة حسب الإقليم (أوالعمالة) : خاص</t>
  </si>
  <si>
    <t>11 - عيادة جراحة الأسنان حسب الإقليم (أوالعمالة) :خاص</t>
  </si>
  <si>
    <t xml:space="preserve"> 11- Cabinet de chirurgie dentaire  par province (ou préfecture) :  Privé  </t>
  </si>
  <si>
    <t>12 -الصيدليات حسب الإقليم (أوالعمالة) : خاص</t>
  </si>
  <si>
    <t>12- Officines de pharmacie par province (ou préfecture) : Privé</t>
  </si>
  <si>
    <t>13-  مختبرات التحاليل الطبية  حسب الإقليم (أوالعمالة) : خاص</t>
  </si>
  <si>
    <t>13- Laboratoires d'analyses par province (ou préfecture) : Privé</t>
  </si>
  <si>
    <t xml:space="preserve">14- Personnel paramédical par province (ou préfecture) : public </t>
  </si>
  <si>
    <t xml:space="preserve">14- الجهازالشبه طبي حسب الإقليم (أوالعمالة) : عمومي   </t>
  </si>
  <si>
    <t>15- Personnel paramédical  exerçant dans le RESSP  par   province (ou préfecture): Public</t>
  </si>
  <si>
    <t xml:space="preserve">15- الجهازالشبه طبي المزاول ب ش.م.ر.ص.أ  حسب الإقليم (أوالعمالة) : عمومي </t>
  </si>
  <si>
    <t xml:space="preserve">16- Consultations curatives  réalisées   dans les formations de  soins de santé de base par province (ou préfecture) </t>
  </si>
  <si>
    <t>17- Consultations prénatales par milieu et par province (ou préfecture)</t>
  </si>
  <si>
    <t xml:space="preserve"> 17- الفحوصات الصحية قبل الولادة حسب المكان   و حسب الإقليم (أوالعمالة)</t>
  </si>
  <si>
    <t>18-Accouchements au sein des formations sanitaires  publiques selon la province (ou préfecture)</t>
  </si>
  <si>
    <t>18- الولادات بالمؤسسات الصحية العمومية حسب الإقليم (أوالعمالة)</t>
  </si>
  <si>
    <t>19-Nombre de femmes bénéficiaires des prestations de  Planification Familiale par province (ou préfecture) : nouvelles acceptantes</t>
  </si>
  <si>
    <t>19-  عدد النساء المستفيدات من خدمات التخطيط العائلي حسب الإقليم (أوالعمالة) :المتلقيات الجديدات</t>
  </si>
  <si>
    <t xml:space="preserve">20-Nombre de femmes bénéficiaires des prestations de  Planification Familiale par province (ou préfecture): Anciennes  acceptantes </t>
  </si>
  <si>
    <t xml:space="preserve"> 20- عدد النساء المستفيدات من خدمات التخطيط   العائلي حسب (أوالعمالة) :  المتلقيات القديمات</t>
  </si>
  <si>
    <t>21-Nombre d’enfants bénéficiaires des prestations du PNI par province (ou préfecture)</t>
  </si>
  <si>
    <t>21- عدد الأطفال المستفيدون من البرنامج الوطني للتلقيح   حسب الإقليم (أوالعمالة)</t>
  </si>
  <si>
    <t>22-Enfants bénéficiaires du PNLMD par province  (ou préfecture)</t>
  </si>
  <si>
    <t>22- الأطفال المستفيدون من البرنامج الوطني لمحاربة أمراض الإسهال حسب الإقليم (أوالعمالة)</t>
  </si>
  <si>
    <t>23-Mouvements des malades dans les hôpitaux publics selon la province (ou la préfecture) </t>
  </si>
  <si>
    <t>23- حركات المرضى داخل المستشفيات العمومية حسب الإقليم (أوالعمالة)</t>
  </si>
  <si>
    <t>24-Statistiques d’occupation des lits des hôpitaux publics par  (ou préfecture)</t>
  </si>
  <si>
    <t>24- إحصائيات الإيواء بالمستشفيات العمومية حسب الإقليم (أوالعمالة)</t>
  </si>
  <si>
    <t xml:space="preserve">25- Consultations médicales réalisées dans les hôpitaux publics par province (ou préfecture) . </t>
  </si>
  <si>
    <t>25- الفحوصات الطبية المقدمة من طرف المستشفيات العمومية حسب الإقليم (أوالعمالة)</t>
  </si>
  <si>
    <t>26-Activités des laboratoires des hôpitaux publics par province  (ou préfecture) </t>
  </si>
  <si>
    <t>26- أنشطة مختبرات  المستشفيات العمومية حسب الإقليم  (أوالعمالة)</t>
  </si>
  <si>
    <t>27-Maladies sous surveillance dans les formations sanitaires publiques par province (ou préfecture)</t>
  </si>
  <si>
    <t>27- الأمراض المراقبة بالمؤسسات الصحية العمومية حسب الإقليم (أوالعمالة)</t>
  </si>
  <si>
    <t>28-Evolution du nombre de cas signalés dans les formations  sanitaires publiques par maladies sous surveillance</t>
  </si>
  <si>
    <t>28- تطور عدد الحالات المصرح بها بالمؤسسات  الصحية العمومية حسب الأمراض المراقبة</t>
  </si>
  <si>
    <t>29-Décès selon la cause et le sexe</t>
  </si>
  <si>
    <t>31-Décès des enfants âgés de 5-19 ans selon la cause et le sexe </t>
  </si>
  <si>
    <t>31- وفيات الأطفال من 5-19 سنوات حسب السبب والجنس</t>
  </si>
  <si>
    <t>32-Décès des femmes en âge de procréation  (15-49 ans) selon la cause </t>
  </si>
  <si>
    <t>32- وفيات النساء في سن الإنجاب (15-49 سنة) حسب السبب</t>
  </si>
  <si>
    <t>إفران</t>
  </si>
  <si>
    <t>…</t>
  </si>
  <si>
    <t xml:space="preserve"> 5- Effectif des médecins par secteur et province (ou préfecture)  </t>
  </si>
  <si>
    <t xml:space="preserve">   Moulay R'chid</t>
  </si>
  <si>
    <t xml:space="preserve">   مولاي رشيد</t>
  </si>
  <si>
    <t>Provenance Non Précisé</t>
  </si>
  <si>
    <t>غير مصرح به</t>
  </si>
  <si>
    <t xml:space="preserve">   Casablanca </t>
  </si>
  <si>
    <t xml:space="preserve">   الدار البيضاء </t>
  </si>
  <si>
    <t>(1)  تشمل الولادات المسجلة بمؤسسات العلاجات الصحة الأساسية</t>
  </si>
  <si>
    <t>29- الوفيات حسب السبب والجنس</t>
  </si>
  <si>
    <t>30- وفيات الأطفال دون السنة الأولى من العمر  حسب السبب والجنس </t>
  </si>
  <si>
    <t>30-Décès des enfants de moins d’un an selon la cause   et le sexe</t>
  </si>
  <si>
    <t xml:space="preserve">16- الفحوصات العلاجية المقدمة من طرف مؤسسات  العلاجات الصحية الأساسية  حسب الإقليم (أوالعمالة) </t>
  </si>
  <si>
    <t>المصدر : وزارة الصحة والحماية الاجتماعية.</t>
  </si>
  <si>
    <t xml:space="preserve">المصدر : وزارة الصحة والحماية الاجتماعية. </t>
  </si>
  <si>
    <t xml:space="preserve">   آسفي</t>
  </si>
  <si>
    <t>تافيلالت</t>
  </si>
  <si>
    <t>الداخلة-</t>
  </si>
  <si>
    <t>العيون-</t>
  </si>
  <si>
    <t>Dakhla-</t>
  </si>
  <si>
    <t xml:space="preserve">Oued </t>
  </si>
  <si>
    <t>جراحة القلب والشرايين</t>
  </si>
  <si>
    <t>أمراض الغدد والتمثيل الغذائي</t>
  </si>
  <si>
    <t>أمراض الأذن، الأنف والحنجرة</t>
  </si>
  <si>
    <t>أمراض العظام والمفاصل</t>
  </si>
  <si>
    <t>الأطباء الاختصاصيون</t>
  </si>
  <si>
    <t xml:space="preserve">  عين الشق</t>
  </si>
  <si>
    <t xml:space="preserve">  عين السبع الحي المحمدي</t>
  </si>
  <si>
    <t>.المصدر : وزارة الصحة والحماية الاجتماعية</t>
  </si>
  <si>
    <t>.'المصدر : وزارة الصحة والحماية الاجتماعية</t>
  </si>
  <si>
    <t xml:space="preserve">Total </t>
  </si>
  <si>
    <t xml:space="preserve">           والإقليم (أوالعمالة) </t>
  </si>
  <si>
    <t xml:space="preserve">   الحسيمة</t>
  </si>
  <si>
    <t xml:space="preserve">   شفشاون</t>
  </si>
  <si>
    <t xml:space="preserve">   الفحص ــ أنجرة</t>
  </si>
  <si>
    <t xml:space="preserve">   العرائش</t>
  </si>
  <si>
    <t xml:space="preserve">   القنيطرة</t>
  </si>
  <si>
    <t xml:space="preserve">   الخميسات</t>
  </si>
  <si>
    <t xml:space="preserve">   الرباط</t>
  </si>
  <si>
    <t xml:space="preserve">   سـلا </t>
  </si>
  <si>
    <t xml:space="preserve">   سيدي قاسم</t>
  </si>
  <si>
    <t xml:space="preserve">   سيدي سليمان</t>
  </si>
  <si>
    <t xml:space="preserve">   بني ملال</t>
  </si>
  <si>
    <t xml:space="preserve">   خنيفرة</t>
  </si>
  <si>
    <t xml:space="preserve">   خريبكة</t>
  </si>
  <si>
    <t xml:space="preserve">   أزيلال</t>
  </si>
  <si>
    <t xml:space="preserve">   الفقيه بن صالح</t>
  </si>
  <si>
    <t xml:space="preserve">   الصخيرات ــ تمارة</t>
  </si>
  <si>
    <t xml:space="preserve">   مولاي يعقوب</t>
  </si>
  <si>
    <t xml:space="preserve">   تازة</t>
  </si>
  <si>
    <t xml:space="preserve">   وزان</t>
  </si>
  <si>
    <t xml:space="preserve">   طنجة ــ أصيلة </t>
  </si>
  <si>
    <t xml:space="preserve">   تطوان</t>
  </si>
  <si>
    <t xml:space="preserve">   المضيق ــ الفنيدق</t>
  </si>
  <si>
    <t xml:space="preserve">   بركان </t>
  </si>
  <si>
    <t xml:space="preserve">   الدريوش </t>
  </si>
  <si>
    <t xml:space="preserve">   فجيج</t>
  </si>
  <si>
    <t xml:space="preserve">   جرسيف</t>
  </si>
  <si>
    <t xml:space="preserve">   جرادة</t>
  </si>
  <si>
    <t xml:space="preserve">   الناضور</t>
  </si>
  <si>
    <t xml:space="preserve">   وجدة - أنجاد</t>
  </si>
  <si>
    <t xml:space="preserve">   تاوريرت</t>
  </si>
  <si>
    <t xml:space="preserve">   مكناس </t>
  </si>
  <si>
    <t xml:space="preserve">   بولمان</t>
  </si>
  <si>
    <t xml:space="preserve">   الحاجب</t>
  </si>
  <si>
    <t xml:space="preserve">   فاس </t>
  </si>
  <si>
    <t xml:space="preserve">   إفران</t>
  </si>
  <si>
    <t xml:space="preserve">   صفرو</t>
  </si>
  <si>
    <t xml:space="preserve">   تاونات</t>
  </si>
  <si>
    <t xml:space="preserve">           التخطيط العائلي حسب الإقليم </t>
  </si>
  <si>
    <r>
      <t>12 - 21 عدد الأ</t>
    </r>
    <r>
      <rPr>
        <b/>
        <sz val="16"/>
        <rFont val="Times New Roman"/>
        <family val="1"/>
      </rPr>
      <t>طفال المستفيدون من البرنامج</t>
    </r>
  </si>
  <si>
    <t xml:space="preserve">    وادي الذهب </t>
  </si>
  <si>
    <t xml:space="preserve">12 - 22 Enfants (0-5 ans) bénéficiaires du PNLMD  </t>
  </si>
  <si>
    <r>
      <t xml:space="preserve">12 - 22 </t>
    </r>
    <r>
      <rPr>
        <b/>
        <sz val="16"/>
        <rFont val="Times New Roman"/>
        <family val="1"/>
      </rPr>
      <t xml:space="preserve">الأطفال (0-5 سنوات) المستفيدون من البرنامج الوطني  </t>
    </r>
    <r>
      <rPr>
        <b/>
        <sz val="14"/>
        <rFont val="Times New Roman"/>
        <family val="1"/>
      </rPr>
      <t xml:space="preserve"> </t>
    </r>
  </si>
  <si>
    <r>
      <t xml:space="preserve">             par province (ou préfecture)</t>
    </r>
    <r>
      <rPr>
        <b/>
        <sz val="14"/>
        <rFont val="Times New Roman"/>
        <family val="1"/>
      </rPr>
      <t xml:space="preserve"> </t>
    </r>
  </si>
  <si>
    <r>
      <t xml:space="preserve">           لمحاربة أمراض الإسهال  حسب الإقليم (أوالعمالة)</t>
    </r>
    <r>
      <rPr>
        <b/>
        <sz val="16"/>
        <rFont val="Times New Roman"/>
        <family val="1"/>
      </rPr>
      <t xml:space="preserve"> </t>
    </r>
  </si>
  <si>
    <t xml:space="preserve">أيام الاستشفاء  </t>
  </si>
  <si>
    <t xml:space="preserve">           المستشفيات العمومية </t>
  </si>
  <si>
    <t xml:space="preserve">12 - 25 Consultations médicales spécialisées réalisées </t>
  </si>
  <si>
    <t xml:space="preserve">    (1)    حالات الملاريا المسجلة  مصدرها الخارج.</t>
  </si>
  <si>
    <t xml:space="preserve">أمراض الدم وأعضاء تكوين الدم واضطرابات </t>
  </si>
  <si>
    <t xml:space="preserve"> والتغذية والاستقلاب</t>
  </si>
  <si>
    <t>الحمل، الولادة والنفاس</t>
  </si>
  <si>
    <t>الاضطرابات الأخرى التي تنشأ خلال</t>
  </si>
  <si>
    <t xml:space="preserve"> معينة تكتنف جهاز المناعة</t>
  </si>
  <si>
    <t>سريرية ومختـبرية غير مصنفة</t>
  </si>
  <si>
    <t xml:space="preserve">            الإنجاب (15-49 سنة)  حسب السبب </t>
  </si>
  <si>
    <t xml:space="preserve"> والتغدية والاستقلاب</t>
  </si>
  <si>
    <t xml:space="preserve"> وادي الذهب </t>
  </si>
  <si>
    <t>اختصاصات أخرى</t>
  </si>
  <si>
    <t xml:space="preserve"> أوسرد</t>
  </si>
  <si>
    <t xml:space="preserve">    بن امسيك</t>
  </si>
  <si>
    <t xml:space="preserve">    بن سليمان</t>
  </si>
  <si>
    <t xml:space="preserve">    برشيد</t>
  </si>
  <si>
    <t xml:space="preserve">    الدار البيضاء أنفا</t>
  </si>
  <si>
    <t xml:space="preserve">    سيدي البرنوصي</t>
  </si>
  <si>
    <t xml:space="preserve">    سيدي بنور</t>
  </si>
  <si>
    <t xml:space="preserve">    سطات</t>
  </si>
  <si>
    <t xml:space="preserve">    النواصر</t>
  </si>
  <si>
    <t xml:space="preserve">    مولاي رشيد </t>
  </si>
  <si>
    <t>جراحة العظام والمفاصل</t>
  </si>
  <si>
    <t>12 - 10  Cliniques privées</t>
  </si>
  <si>
    <t>12 - 10  Cliniques privées  par province</t>
  </si>
  <si>
    <r>
      <t>12 - 12</t>
    </r>
    <r>
      <rPr>
        <b/>
        <sz val="16"/>
        <rFont val="Times New Roman"/>
        <family val="1"/>
      </rPr>
      <t xml:space="preserve"> الصيدليات حسب الإقليم </t>
    </r>
  </si>
  <si>
    <t xml:space="preserve">     (أوالعمالة) : خاص (تابع) </t>
  </si>
  <si>
    <r>
      <t>12 - 12</t>
    </r>
    <r>
      <rPr>
        <b/>
        <sz val="16"/>
        <rFont val="Times New Roman"/>
        <family val="1"/>
      </rPr>
      <t xml:space="preserve"> الصيدليات حسب الإقليم  </t>
    </r>
  </si>
  <si>
    <t xml:space="preserve">     (أوالعمالة) : خاص</t>
  </si>
  <si>
    <t xml:space="preserve">           والإقليم (أوالعمالة) (تابع) (1) </t>
  </si>
  <si>
    <r>
      <t xml:space="preserve">            العمومية حسب الإقليم (أوالعمالة) </t>
    </r>
    <r>
      <rPr>
        <sz val="9"/>
        <rFont val="Times New Roman"/>
        <family val="1"/>
      </rPr>
      <t>(1)</t>
    </r>
  </si>
  <si>
    <t xml:space="preserve"> التلقيح ضد</t>
  </si>
  <si>
    <r>
      <t>الحصبة والحميراء</t>
    </r>
    <r>
      <rPr>
        <b/>
        <vertAlign val="superscript"/>
        <sz val="10"/>
        <rFont val="Times New Roman"/>
        <family val="1"/>
      </rPr>
      <t>(1)</t>
    </r>
  </si>
  <si>
    <t xml:space="preserve">             </t>
  </si>
  <si>
    <t xml:space="preserve">            des hôpitaux publics par province (ou préfecture)</t>
  </si>
  <si>
    <t xml:space="preserve">            des hôpitaux publics par province (ou préfecture) (suite)  </t>
  </si>
  <si>
    <r>
      <t xml:space="preserve">             العمومية حسب الإقليم (أوالعمالة)</t>
    </r>
    <r>
      <rPr>
        <b/>
        <sz val="16"/>
        <rFont val="Times New Roman"/>
        <family val="1"/>
      </rPr>
      <t xml:space="preserve"> </t>
    </r>
    <r>
      <rPr>
        <sz val="10"/>
        <rFont val="Times New Roman"/>
        <family val="1"/>
      </rPr>
      <t>(تابع)</t>
    </r>
  </si>
  <si>
    <t xml:space="preserve">    واد الذهب </t>
  </si>
  <si>
    <t xml:space="preserve">  (1) Les cas de paludisme enregistrés sont importés de l'étranger.</t>
  </si>
  <si>
    <r>
      <t xml:space="preserve"> 12 -  29 </t>
    </r>
    <r>
      <rPr>
        <b/>
        <sz val="16"/>
        <rFont val="Times New Roman"/>
        <family val="1"/>
      </rPr>
      <t>الوفيات حسب السبب</t>
    </r>
  </si>
  <si>
    <t xml:space="preserve">12 - 29 Décès selon la cause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</si>
</sst>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0">
    <numFmt numFmtId="164" formatCode="_-* #,##0.00\ _€_-;\-* #,##0.00\ _€_-;_-* &quot;-&quot;??\ _€_-;_-@_-"/>
    <numFmt numFmtId="165" formatCode="0_)"/>
    <numFmt numFmtId="166" formatCode="General_)"/>
    <numFmt numFmtId="167" formatCode="#\ ###\ ###"/>
    <numFmt numFmtId="168" formatCode="#\ ###"/>
    <numFmt numFmtId="169" formatCode="0;0;"/>
    <numFmt numFmtId="170" formatCode="\-"/>
    <numFmt numFmtId="171" formatCode="###\ ###"/>
    <numFmt numFmtId="172" formatCode="0.0"/>
    <numFmt numFmtId="173" formatCode="#,###,###"/>
    <numFmt numFmtId="174" formatCode="#,##0.0"/>
    <numFmt numFmtId="175" formatCode="#,##0.0;0.0;\-"/>
    <numFmt numFmtId="176" formatCode="#,##0;0;\-"/>
    <numFmt numFmtId="177" formatCode="_-* #,##0\ _F_-;\-* #,##0\ _F_-;_-* &quot;-&quot;??\ _F_-;_-@"/>
    <numFmt numFmtId="178" formatCode="#,##0;0;\-;@"/>
    <numFmt numFmtId="179" formatCode="_-* #,##0\ _F_-;\-* #,##0\ _F_-;_-* &quot;-&quot;??\ _F_-;_-@_-"/>
    <numFmt numFmtId="180" formatCode="\ #\ ###\ ###"/>
    <numFmt numFmtId="181" formatCode="####"/>
    <numFmt numFmtId="182" formatCode="0.0_)"/>
    <numFmt numFmtId="183" formatCode="\ #,###,###"/>
    <numFmt numFmtId="184" formatCode="_-* #,##0.00\ [$€]_-;\-* #,##0.00\ [$€]_-;_-* &quot;-&quot;??\ [$€]_-;_-@_-"/>
    <numFmt numFmtId="185" formatCode="_-* #,##0.00\ _ _F_-;\-* #,##0.00\ _ _F_-;_-* &quot;-&quot;??\ _ _F_-;_-@_-"/>
    <numFmt numFmtId="186" formatCode="_ &quot;د.م.&quot;\ * #,##0.00_ ;_ &quot;د.م.&quot;\ * \-#,##0.00_ ;_ &quot;د.م.&quot;\ * &quot;-&quot;??_ ;_ @_ "/>
    <numFmt numFmtId="187" formatCode="_(&quot;$&quot;* #,##0_);_(&quot;$&quot;* \(#,##0\);_(&quot;$&quot;* &quot;-&quot;_);_(@_)"/>
    <numFmt numFmtId="188" formatCode="_-&quot;ر.س.&quot;\ * #,##0_-;_-&quot;ر.س.&quot;\ * #,##0\-;_-&quot;ر.س.&quot;\ * &quot;-&quot;_-;_-@_-"/>
    <numFmt numFmtId="189" formatCode="_-&quot;ر.س.&quot;\ * #,##0.00_-;_-&quot;ر.س.&quot;\ * #,##0.00\-;_-&quot;ر.س.&quot;\ * &quot;-&quot;??_-;_-@_-"/>
    <numFmt numFmtId="190" formatCode="_-* #,##0_-;_-* #,##0\-;_-* &quot;-&quot;_-;_-@_-"/>
    <numFmt numFmtId="191" formatCode="_-* #,##0.00_-;_-* #,##0.00\-;_-* &quot;-&quot;??_-;_-@_-"/>
    <numFmt numFmtId="192" formatCode="0;0"/>
    <numFmt numFmtId="193" formatCode="###,###,###"/>
  </numFmts>
  <fonts count="8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Courier"/>
      <family val="3"/>
    </font>
    <font>
      <sz val="10"/>
      <name val="Times New Roman"/>
      <family val="1"/>
    </font>
    <font>
      <b/>
      <sz val="16"/>
      <name val="Times New Roman"/>
      <family val="1"/>
    </font>
    <font>
      <b/>
      <sz val="18"/>
      <name val="Times New Roman"/>
      <family val="1"/>
    </font>
    <font>
      <b/>
      <sz val="10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sz val="9"/>
      <name val="Times New Roman"/>
      <family val="1"/>
    </font>
    <font>
      <sz val="10"/>
      <color rgb="FF17365D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1"/>
      <name val="Times New Roman"/>
      <family val="1"/>
    </font>
    <font>
      <b/>
      <sz val="11.5"/>
      <name val="Times New Roman"/>
      <family val="1"/>
    </font>
    <font>
      <sz val="8"/>
      <name val="Times New Roman"/>
      <family val="1"/>
    </font>
    <font>
      <b/>
      <sz val="12"/>
      <name val="Times New Roman"/>
      <family val="1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name val="Courier"/>
      <family val="3"/>
      <charset val="178"/>
    </font>
    <font>
      <vertAlign val="superscript"/>
      <sz val="10"/>
      <name val="Times New Roman"/>
      <family val="1"/>
    </font>
    <font>
      <b/>
      <vertAlign val="superscript"/>
      <sz val="10"/>
      <name val="Times New Roman"/>
      <family val="1"/>
    </font>
    <font>
      <sz val="16"/>
      <name val="Times New Roman"/>
      <family val="1"/>
    </font>
    <font>
      <sz val="22"/>
      <name val="Times New Roman"/>
      <family val="1"/>
    </font>
    <font>
      <b/>
      <sz val="9"/>
      <name val="Times New Roman"/>
      <family val="1"/>
    </font>
    <font>
      <b/>
      <sz val="10"/>
      <color rgb="FF000000"/>
      <name val="Times New Roman"/>
      <family val="1"/>
    </font>
    <font>
      <sz val="14"/>
      <name val="Times New Roman"/>
      <family val="1"/>
    </font>
    <font>
      <sz val="10"/>
      <name val="Times New Roman"/>
      <family val="1"/>
      <charset val="178"/>
    </font>
    <font>
      <i/>
      <sz val="10"/>
      <name val="Times New Roman"/>
      <family val="1"/>
    </font>
    <font>
      <i/>
      <sz val="10"/>
      <name val="Times New Roman"/>
      <family val="1"/>
      <charset val="178"/>
    </font>
    <font>
      <sz val="14"/>
      <name val="Arial"/>
      <family val="2"/>
    </font>
    <font>
      <b/>
      <sz val="14"/>
      <color indexed="63"/>
      <name val="Times New Roman"/>
      <family val="1"/>
    </font>
    <font>
      <b/>
      <sz val="11"/>
      <color indexed="48"/>
      <name val="Times New Roman"/>
      <family val="1"/>
    </font>
    <font>
      <b/>
      <sz val="10"/>
      <color rgb="FF00B0F0"/>
      <name val="Times New Roman"/>
      <family val="1"/>
    </font>
    <font>
      <b/>
      <sz val="8.5"/>
      <name val="Times New Roman"/>
      <family val="1"/>
    </font>
    <font>
      <vertAlign val="superscript"/>
      <sz val="8"/>
      <name val="Times New Roman"/>
      <family val="1"/>
    </font>
    <font>
      <b/>
      <sz val="8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4"/>
      <name val="Calibri"/>
      <family val="2"/>
    </font>
    <font>
      <b/>
      <sz val="11"/>
      <color indexed="34"/>
      <name val="Calibri"/>
      <family val="2"/>
    </font>
    <font>
      <sz val="11"/>
      <color indexed="62"/>
      <name val="Calibri"/>
      <family val="2"/>
    </font>
    <font>
      <sz val="11"/>
      <color indexed="36"/>
      <name val="Calibri"/>
      <family val="2"/>
    </font>
    <font>
      <b/>
      <sz val="10"/>
      <name val="جêزة"/>
      <charset val="178"/>
    </font>
    <font>
      <sz val="11"/>
      <color indexed="60"/>
      <name val="Calibri"/>
      <family val="2"/>
    </font>
    <font>
      <sz val="10"/>
      <color indexed="8"/>
      <name val="Arial"/>
      <family val="2"/>
    </font>
    <font>
      <sz val="10"/>
      <name val="MS Sans Serif"/>
      <family val="2"/>
      <charset val="178"/>
    </font>
    <font>
      <sz val="10"/>
      <color indexed="8"/>
      <name val="Calibri"/>
      <family val="2"/>
    </font>
    <font>
      <sz val="10"/>
      <name val="CG Times (W1)"/>
      <charset val="178"/>
    </font>
    <font>
      <sz val="10"/>
      <name val="CG Times"/>
      <family val="1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5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9.5"/>
      <name val="Times New Roman"/>
      <family val="1"/>
    </font>
    <font>
      <b/>
      <sz val="10"/>
      <color theme="1"/>
      <name val="Times New Roman"/>
      <family val="1"/>
    </font>
    <font>
      <sz val="7"/>
      <name val="Times New Roman"/>
      <family val="1"/>
    </font>
    <font>
      <b/>
      <sz val="13"/>
      <name val="Times New Roman"/>
      <family val="1"/>
    </font>
    <font>
      <sz val="13"/>
      <name val="Times New Roman"/>
      <family val="1"/>
    </font>
    <font>
      <sz val="10"/>
      <color rgb="FF333333"/>
      <name val="Times New Roman"/>
      <family val="1"/>
    </font>
    <font>
      <b/>
      <sz val="13.5"/>
      <name val="Times New Roman"/>
      <family val="1"/>
    </font>
    <font>
      <sz val="12"/>
      <name val="Times New Roman"/>
      <family val="1"/>
    </font>
    <font>
      <b/>
      <sz val="10"/>
      <color rgb="FFFF0000"/>
      <name val="Times New Roman"/>
      <family val="1"/>
    </font>
    <font>
      <b/>
      <sz val="30"/>
      <name val="Times New Roman"/>
      <family val="1"/>
    </font>
    <font>
      <b/>
      <sz val="40"/>
      <name val="Times New Roman"/>
      <family val="1"/>
    </font>
    <font>
      <b/>
      <sz val="20"/>
      <name val="Times New Roman"/>
      <family val="1"/>
    </font>
    <font>
      <b/>
      <sz val="20"/>
      <color theme="1"/>
      <name val="Times New Roman"/>
      <family val="1"/>
    </font>
    <font>
      <b/>
      <sz val="20"/>
      <color rgb="FF000000"/>
      <name val="Times New Roman"/>
      <family val="1"/>
    </font>
    <font>
      <sz val="12"/>
      <color theme="1"/>
      <name val="Calibri"/>
      <family val="2"/>
      <scheme val="minor"/>
    </font>
    <font>
      <u/>
      <sz val="11"/>
      <color theme="10"/>
      <name val="Calibri"/>
      <family val="2"/>
    </font>
    <font>
      <sz val="12"/>
      <color theme="1"/>
      <name val="Times New Roman"/>
      <family val="1"/>
    </font>
    <font>
      <sz val="13"/>
      <color theme="1"/>
      <name val="Times New Roman"/>
      <family val="1"/>
    </font>
    <font>
      <b/>
      <sz val="11"/>
      <color rgb="FF000000"/>
      <name val="Times New Roman"/>
      <family val="1"/>
    </font>
  </fonts>
  <fills count="2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indexed="27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13"/>
      </patternFill>
    </fill>
    <fill>
      <patternFill patternType="solid">
        <fgColor indexed="29"/>
      </patternFill>
    </fill>
    <fill>
      <patternFill patternType="solid">
        <fgColor indexed="50"/>
      </patternFill>
    </fill>
    <fill>
      <patternFill patternType="solid">
        <fgColor indexed="47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8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3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2">
    <xf numFmtId="0" fontId="0" fillId="0" borderId="0"/>
    <xf numFmtId="0" fontId="2" fillId="0" borderId="0"/>
    <xf numFmtId="165" fontId="2" fillId="0" borderId="0"/>
    <xf numFmtId="166" fontId="2" fillId="0" borderId="0"/>
    <xf numFmtId="0" fontId="12" fillId="0" borderId="0"/>
    <xf numFmtId="166" fontId="2" fillId="0" borderId="0"/>
    <xf numFmtId="166" fontId="2" fillId="0" borderId="0"/>
    <xf numFmtId="0" fontId="12" fillId="0" borderId="0"/>
    <xf numFmtId="0" fontId="2" fillId="0" borderId="0"/>
    <xf numFmtId="165" fontId="22" fillId="0" borderId="0"/>
    <xf numFmtId="166" fontId="22" fillId="0" borderId="0"/>
    <xf numFmtId="166" fontId="22" fillId="0" borderId="0"/>
    <xf numFmtId="0" fontId="12" fillId="0" borderId="0"/>
    <xf numFmtId="166" fontId="2" fillId="0" borderId="0"/>
    <xf numFmtId="0" fontId="12" fillId="0" borderId="0"/>
    <xf numFmtId="0" fontId="12" fillId="0" borderId="0"/>
    <xf numFmtId="0" fontId="22" fillId="0" borderId="0"/>
    <xf numFmtId="166" fontId="2" fillId="0" borderId="0"/>
    <xf numFmtId="166" fontId="2" fillId="0" borderId="0"/>
    <xf numFmtId="183" fontId="12" fillId="0" borderId="0" applyFont="0" applyFill="0" applyBorder="0" applyAlignment="0" applyProtection="0"/>
    <xf numFmtId="0" fontId="1" fillId="0" borderId="0"/>
    <xf numFmtId="0" fontId="12" fillId="0" borderId="0"/>
    <xf numFmtId="166" fontId="2" fillId="0" borderId="0"/>
    <xf numFmtId="166" fontId="2" fillId="0" borderId="0"/>
    <xf numFmtId="0" fontId="12" fillId="0" borderId="0"/>
    <xf numFmtId="0" fontId="12" fillId="0" borderId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10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7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9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6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0" fillId="12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13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6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2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8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5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4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1" fillId="11" borderId="0" applyNumberFormat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16" borderId="1" applyNumberFormat="0" applyAlignment="0" applyProtection="0"/>
    <xf numFmtId="0" fontId="43" fillId="16" borderId="1" applyNumberFormat="0" applyAlignment="0" applyProtection="0"/>
    <xf numFmtId="0" fontId="43" fillId="16" borderId="1" applyNumberFormat="0" applyAlignment="0" applyProtection="0"/>
    <xf numFmtId="0" fontId="43" fillId="16" borderId="1" applyNumberFormat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42" fillId="0" borderId="2" applyNumberFormat="0" applyFill="0" applyAlignment="0" applyProtection="0"/>
    <xf numFmtId="0" fontId="3" fillId="17" borderId="3" applyNumberFormat="0" applyFont="0" applyAlignment="0" applyProtection="0"/>
    <xf numFmtId="0" fontId="3" fillId="17" borderId="3" applyNumberFormat="0" applyFont="0" applyAlignment="0" applyProtection="0"/>
    <xf numFmtId="0" fontId="3" fillId="17" borderId="3" applyNumberFormat="0" applyFont="0" applyAlignment="0" applyProtection="0"/>
    <xf numFmtId="0" fontId="3" fillId="17" borderId="3" applyNumberFormat="0" applyFont="0" applyAlignment="0" applyProtection="0"/>
    <xf numFmtId="0" fontId="44" fillId="12" borderId="1" applyNumberFormat="0" applyAlignment="0" applyProtection="0"/>
    <xf numFmtId="0" fontId="44" fillId="12" borderId="1" applyNumberFormat="0" applyAlignment="0" applyProtection="0"/>
    <xf numFmtId="0" fontId="44" fillId="12" borderId="1" applyNumberFormat="0" applyAlignment="0" applyProtection="0"/>
    <xf numFmtId="0" fontId="44" fillId="12" borderId="1" applyNumberFormat="0" applyAlignment="0" applyProtection="0"/>
    <xf numFmtId="184" fontId="12" fillId="0" borderId="0" applyFont="0" applyFill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0" fontId="45" fillId="18" borderId="0" applyNumberFormat="0" applyBorder="0" applyAlignment="0" applyProtection="0"/>
    <xf numFmtId="164" fontId="12" fillId="0" borderId="0" applyFont="0" applyFill="0" applyBorder="0" applyAlignment="0" applyProtection="0"/>
    <xf numFmtId="185" fontId="12" fillId="0" borderId="0" applyFont="0" applyFill="0" applyBorder="0" applyAlignment="0" applyProtection="0"/>
    <xf numFmtId="186" fontId="12" fillId="0" borderId="0" applyFont="0" applyFill="0" applyBorder="0" applyAlignment="0" applyProtection="0"/>
    <xf numFmtId="0" fontId="46" fillId="0" borderId="0" applyNumberFormat="0" applyBorder="0">
      <alignment horizontal="right"/>
    </xf>
    <xf numFmtId="0" fontId="47" fillId="12" borderId="0" applyNumberFormat="0" applyBorder="0" applyAlignment="0" applyProtection="0"/>
    <xf numFmtId="0" fontId="47" fillId="12" borderId="0" applyNumberFormat="0" applyBorder="0" applyAlignment="0" applyProtection="0"/>
    <xf numFmtId="0" fontId="47" fillId="12" borderId="0" applyNumberFormat="0" applyBorder="0" applyAlignment="0" applyProtection="0"/>
    <xf numFmtId="0" fontId="47" fillId="12" borderId="0" applyNumberFormat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1" fontId="2" fillId="0" borderId="0"/>
    <xf numFmtId="0" fontId="3" fillId="0" borderId="0"/>
    <xf numFmtId="0" fontId="12" fillId="0" borderId="0"/>
    <xf numFmtId="0" fontId="48" fillId="0" borderId="0"/>
    <xf numFmtId="0" fontId="4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0" fontId="12" fillId="0" borderId="0"/>
    <xf numFmtId="0" fontId="48" fillId="0" borderId="0"/>
    <xf numFmtId="0" fontId="49" fillId="0" borderId="0"/>
    <xf numFmtId="0" fontId="50" fillId="0" borderId="0" applyNumberFormat="0" applyFill="0" applyBorder="0" applyProtection="0"/>
    <xf numFmtId="0" fontId="49" fillId="0" borderId="0"/>
    <xf numFmtId="0" fontId="49" fillId="0" borderId="0"/>
    <xf numFmtId="0" fontId="12" fillId="0" borderId="0"/>
    <xf numFmtId="169" fontId="2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1" fillId="0" borderId="0"/>
    <xf numFmtId="169" fontId="2" fillId="0" borderId="0"/>
    <xf numFmtId="166" fontId="2" fillId="0" borderId="0"/>
    <xf numFmtId="187" fontId="2" fillId="0" borderId="0"/>
    <xf numFmtId="166" fontId="2" fillId="0" borderId="0"/>
    <xf numFmtId="166" fontId="22" fillId="0" borderId="0"/>
    <xf numFmtId="166" fontId="2" fillId="0" borderId="0"/>
    <xf numFmtId="166" fontId="2" fillId="0" borderId="0"/>
    <xf numFmtId="0" fontId="51" fillId="0" borderId="0"/>
    <xf numFmtId="0" fontId="2" fillId="0" borderId="0"/>
    <xf numFmtId="0" fontId="12" fillId="0" borderId="0"/>
    <xf numFmtId="0" fontId="12" fillId="0" borderId="0"/>
    <xf numFmtId="0" fontId="12" fillId="0" borderId="0"/>
    <xf numFmtId="0" fontId="52" fillId="0" borderId="0"/>
    <xf numFmtId="9" fontId="12" fillId="0" borderId="0" applyFont="0" applyFill="0" applyBorder="0" applyAlignment="0" applyProtection="0"/>
    <xf numFmtId="0" fontId="53" fillId="8" borderId="0" applyNumberFormat="0" applyBorder="0" applyAlignment="0" applyProtection="0"/>
    <xf numFmtId="0" fontId="53" fillId="8" borderId="0" applyNumberFormat="0" applyBorder="0" applyAlignment="0" applyProtection="0"/>
    <xf numFmtId="0" fontId="53" fillId="8" borderId="0" applyNumberFormat="0" applyBorder="0" applyAlignment="0" applyProtection="0"/>
    <xf numFmtId="0" fontId="53" fillId="8" borderId="0" applyNumberFormat="0" applyBorder="0" applyAlignment="0" applyProtection="0"/>
    <xf numFmtId="0" fontId="54" fillId="16" borderId="1" applyNumberFormat="0" applyAlignment="0" applyProtection="0"/>
    <xf numFmtId="0" fontId="54" fillId="16" borderId="1" applyNumberFormat="0" applyAlignment="0" applyProtection="0"/>
    <xf numFmtId="0" fontId="54" fillId="16" borderId="1" applyNumberFormat="0" applyAlignment="0" applyProtection="0"/>
    <xf numFmtId="0" fontId="54" fillId="16" borderId="1" applyNumberFormat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4" applyNumberFormat="0" applyFill="0" applyAlignment="0" applyProtection="0"/>
    <xf numFmtId="0" fontId="57" fillId="0" borderId="4" applyNumberFormat="0" applyFill="0" applyAlignment="0" applyProtection="0"/>
    <xf numFmtId="0" fontId="56" fillId="0" borderId="0" applyNumberFormat="0" applyFill="0" applyBorder="0" applyAlignment="0" applyProtection="0"/>
    <xf numFmtId="0" fontId="58" fillId="0" borderId="5" applyNumberFormat="0" applyFill="0" applyAlignment="0" applyProtection="0"/>
    <xf numFmtId="0" fontId="58" fillId="0" borderId="5" applyNumberFormat="0" applyFill="0" applyAlignment="0" applyProtection="0"/>
    <xf numFmtId="0" fontId="58" fillId="0" borderId="5" applyNumberFormat="0" applyFill="0" applyAlignment="0" applyProtection="0"/>
    <xf numFmtId="0" fontId="58" fillId="0" borderId="5" applyNumberFormat="0" applyFill="0" applyAlignment="0" applyProtection="0"/>
    <xf numFmtId="0" fontId="57" fillId="0" borderId="4" applyNumberFormat="0" applyFill="0" applyAlignment="0" applyProtection="0"/>
    <xf numFmtId="0" fontId="57" fillId="0" borderId="4" applyNumberFormat="0" applyFill="0" applyAlignment="0" applyProtection="0"/>
    <xf numFmtId="0" fontId="59" fillId="0" borderId="6" applyNumberFormat="0" applyFill="0" applyAlignment="0" applyProtection="0"/>
    <xf numFmtId="0" fontId="59" fillId="0" borderId="6" applyNumberFormat="0" applyFill="0" applyAlignment="0" applyProtection="0"/>
    <xf numFmtId="0" fontId="59" fillId="0" borderId="6" applyNumberFormat="0" applyFill="0" applyAlignment="0" applyProtection="0"/>
    <xf numFmtId="0" fontId="59" fillId="0" borderId="6" applyNumberFormat="0" applyFill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7" applyNumberFormat="0" applyFill="0" applyAlignment="0" applyProtection="0"/>
    <xf numFmtId="0" fontId="60" fillId="0" borderId="7" applyNumberFormat="0" applyFill="0" applyAlignment="0" applyProtection="0"/>
    <xf numFmtId="0" fontId="60" fillId="0" borderId="7" applyNumberFormat="0" applyFill="0" applyAlignment="0" applyProtection="0"/>
    <xf numFmtId="0" fontId="60" fillId="0" borderId="7" applyNumberFormat="0" applyFill="0" applyAlignment="0" applyProtection="0"/>
    <xf numFmtId="0" fontId="61" fillId="16" borderId="8" applyNumberFormat="0" applyAlignment="0" applyProtection="0"/>
    <xf numFmtId="0" fontId="61" fillId="16" borderId="8" applyNumberFormat="0" applyAlignment="0" applyProtection="0"/>
    <xf numFmtId="0" fontId="61" fillId="16" borderId="8" applyNumberFormat="0" applyAlignment="0" applyProtection="0"/>
    <xf numFmtId="0" fontId="61" fillId="16" borderId="8" applyNumberFormat="0" applyAlignment="0" applyProtection="0"/>
    <xf numFmtId="0" fontId="12" fillId="0" borderId="0"/>
    <xf numFmtId="0" fontId="12" fillId="0" borderId="0"/>
    <xf numFmtId="0" fontId="12" fillId="0" borderId="0"/>
    <xf numFmtId="0" fontId="48" fillId="0" borderId="0"/>
    <xf numFmtId="166" fontId="2" fillId="0" borderId="0"/>
    <xf numFmtId="0" fontId="2" fillId="0" borderId="0"/>
    <xf numFmtId="166" fontId="2" fillId="0" borderId="0"/>
    <xf numFmtId="188" fontId="12" fillId="0" borderId="0" applyFont="0" applyFill="0" applyBorder="0" applyAlignment="0" applyProtection="0"/>
    <xf numFmtId="189" fontId="12" fillId="0" borderId="0" applyFont="0" applyFill="0" applyBorder="0" applyAlignment="0" applyProtection="0"/>
    <xf numFmtId="190" fontId="12" fillId="0" borderId="0" applyFont="0" applyFill="0" applyBorder="0" applyAlignment="0" applyProtection="0"/>
    <xf numFmtId="191" fontId="12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79" fillId="0" borderId="0" applyNumberFormat="0" applyFill="0" applyBorder="0" applyAlignment="0" applyProtection="0">
      <alignment vertical="top"/>
      <protection locked="0"/>
    </xf>
  </cellStyleXfs>
  <cellXfs count="903">
    <xf numFmtId="0" fontId="0" fillId="0" borderId="0" xfId="0"/>
    <xf numFmtId="165" fontId="4" fillId="0" borderId="0" xfId="2" applyFont="1" applyAlignment="1">
      <alignment vertical="center"/>
    </xf>
    <xf numFmtId="166" fontId="3" fillId="0" borderId="0" xfId="3" applyFont="1" applyAlignment="1">
      <alignment vertical="center"/>
    </xf>
    <xf numFmtId="166" fontId="5" fillId="0" borderId="0" xfId="3" applyFont="1" applyAlignment="1">
      <alignment vertical="center"/>
    </xf>
    <xf numFmtId="166" fontId="7" fillId="0" borderId="0" xfId="3" quotePrefix="1" applyFont="1" applyAlignment="1">
      <alignment horizontal="left" vertical="center"/>
    </xf>
    <xf numFmtId="166" fontId="3" fillId="0" borderId="0" xfId="3" quotePrefix="1" applyFont="1" applyAlignment="1">
      <alignment horizontal="right" vertical="center"/>
    </xf>
    <xf numFmtId="166" fontId="4" fillId="0" borderId="0" xfId="3" quotePrefix="1" applyFont="1" applyAlignment="1">
      <alignment horizontal="right" vertical="center"/>
    </xf>
    <xf numFmtId="166" fontId="6" fillId="0" borderId="0" xfId="3" applyFont="1" applyAlignment="1">
      <alignment vertical="center"/>
    </xf>
    <xf numFmtId="166" fontId="3" fillId="0" borderId="0" xfId="3" applyFont="1" applyAlignment="1">
      <alignment horizontal="right" vertical="center"/>
    </xf>
    <xf numFmtId="166" fontId="3" fillId="0" borderId="0" xfId="0" applyNumberFormat="1" applyFont="1" applyAlignment="1">
      <alignment horizontal="left" vertical="center"/>
    </xf>
    <xf numFmtId="166" fontId="3" fillId="0" borderId="0" xfId="0" applyNumberFormat="1" applyFont="1" applyAlignment="1">
      <alignment horizontal="right" vertical="center"/>
    </xf>
    <xf numFmtId="166" fontId="9" fillId="0" borderId="0" xfId="3" applyFont="1" applyAlignment="1">
      <alignment vertical="center"/>
    </xf>
    <xf numFmtId="166" fontId="6" fillId="0" borderId="0" xfId="3" quotePrefix="1" applyFont="1" applyAlignment="1">
      <alignment horizontal="left" vertical="center"/>
    </xf>
    <xf numFmtId="166" fontId="10" fillId="0" borderId="0" xfId="0" applyNumberFormat="1" applyFont="1" applyAlignment="1">
      <alignment vertical="center"/>
    </xf>
    <xf numFmtId="166" fontId="6" fillId="0" borderId="0" xfId="0" applyNumberFormat="1" applyFont="1" applyAlignment="1">
      <alignment vertical="center"/>
    </xf>
    <xf numFmtId="166" fontId="6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vertical="center"/>
    </xf>
    <xf numFmtId="166" fontId="9" fillId="0" borderId="0" xfId="0" applyNumberFormat="1" applyFont="1" applyAlignment="1">
      <alignment vertical="center"/>
    </xf>
    <xf numFmtId="166" fontId="3" fillId="0" borderId="0" xfId="0" applyNumberFormat="1" applyFont="1"/>
    <xf numFmtId="166" fontId="6" fillId="0" borderId="0" xfId="0" applyNumberFormat="1" applyFont="1" applyAlignment="1">
      <alignment horizontal="right"/>
    </xf>
    <xf numFmtId="166" fontId="3" fillId="0" borderId="0" xfId="3" applyFont="1"/>
    <xf numFmtId="0" fontId="6" fillId="0" borderId="0" xfId="0" applyFont="1" applyAlignment="1">
      <alignment horizontal="left" vertical="center"/>
    </xf>
    <xf numFmtId="3" fontId="6" fillId="0" borderId="0" xfId="0" applyNumberFormat="1" applyFont="1" applyAlignment="1">
      <alignment horizontal="right" vertical="center"/>
    </xf>
    <xf numFmtId="1" fontId="11" fillId="0" borderId="0" xfId="0" applyNumberFormat="1" applyFont="1" applyAlignment="1">
      <alignment horizontal="right" vertical="center" readingOrder="2"/>
    </xf>
    <xf numFmtId="0" fontId="3" fillId="0" borderId="0" xfId="4" applyFont="1" applyAlignment="1">
      <alignment vertical="center"/>
    </xf>
    <xf numFmtId="167" fontId="8" fillId="0" borderId="0" xfId="5" quotePrefix="1" applyNumberFormat="1" applyFont="1" applyAlignment="1">
      <alignment horizontal="right" vertical="center"/>
    </xf>
    <xf numFmtId="0" fontId="3" fillId="0" borderId="0" xfId="0" applyFont="1" applyAlignment="1">
      <alignment horizontal="left" vertical="center"/>
    </xf>
    <xf numFmtId="3" fontId="3" fillId="0" borderId="0" xfId="0" applyNumberFormat="1" applyFont="1" applyAlignment="1">
      <alignment horizontal="right" vertical="center"/>
    </xf>
    <xf numFmtId="1" fontId="13" fillId="0" borderId="0" xfId="0" applyNumberFormat="1" applyFont="1" applyAlignment="1">
      <alignment horizontal="right" vertical="center" readingOrder="2"/>
    </xf>
    <xf numFmtId="167" fontId="8" fillId="0" borderId="0" xfId="5" applyNumberFormat="1" applyFont="1" applyAlignment="1">
      <alignment horizontal="right" vertical="center"/>
    </xf>
    <xf numFmtId="1" fontId="11" fillId="0" borderId="0" xfId="0" applyNumberFormat="1" applyFont="1" applyAlignment="1">
      <alignment horizontal="right" vertical="center"/>
    </xf>
    <xf numFmtId="1" fontId="13" fillId="0" borderId="0" xfId="0" applyNumberFormat="1" applyFont="1" applyAlignment="1">
      <alignment horizontal="right" vertical="center"/>
    </xf>
    <xf numFmtId="167" fontId="14" fillId="0" borderId="0" xfId="5" applyNumberFormat="1" applyFont="1" applyAlignment="1">
      <alignment horizontal="right" vertical="center"/>
    </xf>
    <xf numFmtId="167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7" fontId="6" fillId="0" borderId="0" xfId="0" applyNumberFormat="1" applyFont="1" applyAlignment="1">
      <alignment horizontal="left" vertical="center"/>
    </xf>
    <xf numFmtId="166" fontId="3" fillId="0" borderId="0" xfId="6" applyFont="1" applyAlignment="1">
      <alignment horizontal="left" vertical="center"/>
    </xf>
    <xf numFmtId="3" fontId="3" fillId="0" borderId="0" xfId="6" applyNumberFormat="1" applyFont="1" applyAlignment="1">
      <alignment horizontal="left" vertical="center"/>
    </xf>
    <xf numFmtId="3" fontId="3" fillId="0" borderId="0" xfId="3" applyNumberFormat="1" applyFont="1" applyAlignment="1">
      <alignment vertical="center"/>
    </xf>
    <xf numFmtId="167" fontId="6" fillId="0" borderId="0" xfId="3" applyNumberFormat="1" applyFont="1" applyAlignment="1">
      <alignment vertical="center"/>
    </xf>
    <xf numFmtId="168" fontId="6" fillId="0" borderId="0" xfId="3" applyNumberFormat="1" applyFont="1" applyAlignment="1">
      <alignment vertical="center"/>
    </xf>
    <xf numFmtId="3" fontId="6" fillId="0" borderId="0" xfId="3" applyNumberFormat="1" applyFont="1" applyAlignment="1">
      <alignment vertical="center"/>
    </xf>
    <xf numFmtId="3" fontId="6" fillId="0" borderId="0" xfId="7" applyNumberFormat="1" applyFont="1" applyAlignment="1">
      <alignment horizontal="right" vertical="center"/>
    </xf>
    <xf numFmtId="3" fontId="6" fillId="0" borderId="0" xfId="3" quotePrefix="1" applyNumberFormat="1" applyFont="1" applyAlignment="1">
      <alignment horizontal="left" vertical="center"/>
    </xf>
    <xf numFmtId="166" fontId="15" fillId="0" borderId="0" xfId="3" applyFont="1" applyAlignment="1">
      <alignment horizontal="center" vertical="center"/>
    </xf>
    <xf numFmtId="3" fontId="15" fillId="0" borderId="0" xfId="3" applyNumberFormat="1" applyFont="1" applyAlignment="1">
      <alignment horizontal="center" vertical="center"/>
    </xf>
    <xf numFmtId="3" fontId="6" fillId="0" borderId="0" xfId="3" applyNumberFormat="1" applyFont="1" applyAlignment="1">
      <alignment horizontal="center" vertical="center"/>
    </xf>
    <xf numFmtId="166" fontId="16" fillId="0" borderId="0" xfId="3" quotePrefix="1" applyFont="1" applyAlignment="1">
      <alignment horizontal="left" vertical="center"/>
    </xf>
    <xf numFmtId="3" fontId="16" fillId="0" borderId="0" xfId="3" quotePrefix="1" applyNumberFormat="1" applyFont="1" applyAlignment="1">
      <alignment horizontal="left" vertical="center"/>
    </xf>
    <xf numFmtId="166" fontId="16" fillId="0" borderId="0" xfId="3" quotePrefix="1" applyFont="1" applyAlignment="1">
      <alignment horizontal="center" vertical="center"/>
    </xf>
    <xf numFmtId="3" fontId="16" fillId="0" borderId="0" xfId="3" quotePrefix="1" applyNumberFormat="1" applyFont="1" applyAlignment="1">
      <alignment horizontal="center" vertical="center"/>
    </xf>
    <xf numFmtId="3" fontId="3" fillId="0" borderId="0" xfId="3" quotePrefix="1" applyNumberFormat="1" applyFont="1" applyAlignment="1">
      <alignment horizontal="center" vertical="center"/>
    </xf>
    <xf numFmtId="166" fontId="16" fillId="0" borderId="0" xfId="3" applyFont="1" applyAlignment="1">
      <alignment horizontal="left" vertical="center"/>
    </xf>
    <xf numFmtId="3" fontId="16" fillId="0" borderId="0" xfId="3" applyNumberFormat="1" applyFont="1" applyAlignment="1">
      <alignment horizontal="left" vertical="center"/>
    </xf>
    <xf numFmtId="166" fontId="3" fillId="0" borderId="0" xfId="3" applyFont="1" applyAlignment="1">
      <alignment horizontal="left" vertical="center"/>
    </xf>
    <xf numFmtId="3" fontId="3" fillId="0" borderId="0" xfId="3" applyNumberFormat="1" applyFont="1" applyAlignment="1">
      <alignment horizontal="left" vertical="center"/>
    </xf>
    <xf numFmtId="1" fontId="17" fillId="0" borderId="0" xfId="0" applyNumberFormat="1" applyFont="1" applyAlignment="1">
      <alignment horizontal="right" vertical="center" readingOrder="2"/>
    </xf>
    <xf numFmtId="1" fontId="3" fillId="0" borderId="0" xfId="0" applyNumberFormat="1" applyFont="1"/>
    <xf numFmtId="3" fontId="18" fillId="0" borderId="0" xfId="0" applyNumberFormat="1" applyFont="1" applyAlignment="1">
      <alignment vertical="center"/>
    </xf>
    <xf numFmtId="3" fontId="19" fillId="0" borderId="0" xfId="0" applyNumberFormat="1" applyFont="1" applyAlignment="1">
      <alignment vertical="center"/>
    </xf>
    <xf numFmtId="1" fontId="14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vertical="center"/>
    </xf>
    <xf numFmtId="0" fontId="6" fillId="0" borderId="0" xfId="0" applyFont="1" applyAlignment="1">
      <alignment horizontal="right" vertical="center"/>
    </xf>
    <xf numFmtId="1" fontId="8" fillId="0" borderId="0" xfId="0" applyNumberFormat="1" applyFont="1" applyAlignment="1">
      <alignment horizontal="right" vertical="center"/>
    </xf>
    <xf numFmtId="166" fontId="16" fillId="0" borderId="0" xfId="0" applyNumberFormat="1" applyFont="1" applyAlignment="1">
      <alignment horizontal="left" vertical="center"/>
    </xf>
    <xf numFmtId="166" fontId="14" fillId="0" borderId="0" xfId="0" applyNumberFormat="1" applyFont="1" applyAlignment="1">
      <alignment horizontal="right" vertical="center"/>
    </xf>
    <xf numFmtId="166" fontId="3" fillId="0" borderId="0" xfId="0" applyNumberFormat="1" applyFont="1" applyAlignment="1">
      <alignment horizontal="right" vertical="center" readingOrder="2"/>
    </xf>
    <xf numFmtId="169" fontId="6" fillId="0" borderId="0" xfId="0" applyNumberFormat="1" applyFont="1" applyAlignment="1">
      <alignment horizontal="right" vertical="center"/>
    </xf>
    <xf numFmtId="168" fontId="3" fillId="0" borderId="0" xfId="0" applyNumberFormat="1" applyFont="1" applyAlignment="1">
      <alignment horizontal="right" vertical="center" readingOrder="2"/>
    </xf>
    <xf numFmtId="166" fontId="4" fillId="0" borderId="0" xfId="3" applyFont="1" applyAlignment="1">
      <alignment horizontal="left" vertical="center"/>
    </xf>
    <xf numFmtId="0" fontId="6" fillId="0" borderId="0" xfId="0" applyFont="1" applyAlignment="1">
      <alignment horizontal="right" vertical="center" shrinkToFit="1"/>
    </xf>
    <xf numFmtId="166" fontId="14" fillId="0" borderId="0" xfId="3" applyFont="1" applyAlignment="1">
      <alignment horizontal="right" vertical="center"/>
    </xf>
    <xf numFmtId="0" fontId="6" fillId="0" borderId="0" xfId="0" applyFont="1" applyAlignment="1">
      <alignment horizontal="center" vertical="center" shrinkToFit="1"/>
    </xf>
    <xf numFmtId="167" fontId="3" fillId="0" borderId="0" xfId="3" applyNumberFormat="1" applyFont="1" applyAlignment="1">
      <alignment vertical="center"/>
    </xf>
    <xf numFmtId="0" fontId="3" fillId="0" borderId="0" xfId="0" applyFont="1" applyAlignment="1">
      <alignment horizontal="right" vertical="center"/>
    </xf>
    <xf numFmtId="171" fontId="3" fillId="0" borderId="0" xfId="3" applyNumberFormat="1" applyFont="1" applyAlignment="1">
      <alignment vertical="center"/>
    </xf>
    <xf numFmtId="1" fontId="20" fillId="0" borderId="0" xfId="8" applyNumberFormat="1" applyFont="1" applyAlignment="1">
      <alignment vertical="center"/>
    </xf>
    <xf numFmtId="1" fontId="21" fillId="0" borderId="0" xfId="8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168" fontId="14" fillId="0" borderId="0" xfId="0" applyNumberFormat="1" applyFont="1" applyAlignment="1">
      <alignment vertical="center"/>
    </xf>
    <xf numFmtId="0" fontId="14" fillId="0" borderId="0" xfId="0" applyFont="1" applyAlignment="1">
      <alignment horizontal="right" vertical="center" readingOrder="2"/>
    </xf>
    <xf numFmtId="3" fontId="6" fillId="0" borderId="0" xfId="0" applyNumberFormat="1" applyFont="1" applyAlignment="1">
      <alignment vertical="center"/>
    </xf>
    <xf numFmtId="168" fontId="16" fillId="0" borderId="0" xfId="0" applyNumberFormat="1" applyFont="1" applyAlignment="1">
      <alignment horizontal="right" vertical="center" readingOrder="2"/>
    </xf>
    <xf numFmtId="168" fontId="14" fillId="0" borderId="0" xfId="3" applyNumberFormat="1" applyFont="1" applyAlignment="1">
      <alignment vertical="center"/>
    </xf>
    <xf numFmtId="0" fontId="14" fillId="0" borderId="0" xfId="8" applyFont="1" applyAlignment="1">
      <alignment horizontal="right" vertical="center" readingOrder="2"/>
    </xf>
    <xf numFmtId="165" fontId="4" fillId="0" borderId="0" xfId="9" applyFont="1" applyAlignment="1">
      <alignment vertical="center"/>
    </xf>
    <xf numFmtId="166" fontId="3" fillId="2" borderId="0" xfId="10" applyFont="1" applyFill="1" applyAlignment="1">
      <alignment horizontal="right" vertical="center"/>
    </xf>
    <xf numFmtId="166" fontId="5" fillId="2" borderId="0" xfId="10" applyFont="1" applyFill="1" applyAlignment="1">
      <alignment vertical="center"/>
    </xf>
    <xf numFmtId="166" fontId="9" fillId="2" borderId="0" xfId="10" applyFont="1" applyFill="1" applyAlignment="1">
      <alignment vertical="center"/>
    </xf>
    <xf numFmtId="166" fontId="7" fillId="2" borderId="0" xfId="10" applyFont="1" applyFill="1" applyAlignment="1">
      <alignment vertical="center"/>
    </xf>
    <xf numFmtId="166" fontId="6" fillId="2" borderId="0" xfId="10" applyFont="1" applyFill="1" applyAlignment="1">
      <alignment horizontal="right" vertical="center"/>
    </xf>
    <xf numFmtId="166" fontId="4" fillId="2" borderId="0" xfId="10" quotePrefix="1" applyFont="1" applyFill="1" applyAlignment="1">
      <alignment horizontal="right" vertical="center" readingOrder="2"/>
    </xf>
    <xf numFmtId="167" fontId="6" fillId="0" borderId="0" xfId="0" applyNumberFormat="1" applyFont="1" applyAlignment="1">
      <alignment horizontal="right" vertical="center"/>
    </xf>
    <xf numFmtId="167" fontId="6" fillId="3" borderId="0" xfId="0" applyNumberFormat="1" applyFont="1" applyFill="1" applyAlignment="1">
      <alignment horizontal="right" vertical="center"/>
    </xf>
    <xf numFmtId="166" fontId="9" fillId="3" borderId="0" xfId="0" applyNumberFormat="1" applyFont="1" applyFill="1" applyAlignment="1">
      <alignment vertical="center"/>
    </xf>
    <xf numFmtId="166" fontId="6" fillId="3" borderId="0" xfId="0" applyNumberFormat="1" applyFont="1" applyFill="1" applyAlignment="1">
      <alignment horizontal="right" vertical="center"/>
    </xf>
    <xf numFmtId="166" fontId="9" fillId="3" borderId="0" xfId="0" applyNumberFormat="1" applyFont="1" applyFill="1" applyAlignment="1">
      <alignment horizontal="right" vertical="center"/>
    </xf>
    <xf numFmtId="166" fontId="3" fillId="3" borderId="0" xfId="0" applyNumberFormat="1" applyFont="1" applyFill="1" applyAlignment="1">
      <alignment vertical="center"/>
    </xf>
    <xf numFmtId="167" fontId="3" fillId="0" borderId="0" xfId="0" applyNumberFormat="1" applyFont="1" applyAlignment="1">
      <alignment horizontal="right" vertical="center"/>
    </xf>
    <xf numFmtId="166" fontId="3" fillId="3" borderId="0" xfId="0" applyNumberFormat="1" applyFont="1" applyFill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3" fillId="2" borderId="0" xfId="10" applyFont="1" applyFill="1" applyAlignment="1">
      <alignment vertical="center"/>
    </xf>
    <xf numFmtId="3" fontId="18" fillId="0" borderId="0" xfId="0" applyNumberFormat="1" applyFont="1" applyAlignment="1">
      <alignment horizontal="right" vertical="center"/>
    </xf>
    <xf numFmtId="166" fontId="25" fillId="2" borderId="0" xfId="10" applyFont="1" applyFill="1" applyAlignment="1">
      <alignment vertical="center"/>
    </xf>
    <xf numFmtId="172" fontId="25" fillId="0" borderId="0" xfId="10" applyNumberFormat="1" applyFont="1" applyAlignment="1">
      <alignment vertical="center"/>
    </xf>
    <xf numFmtId="3" fontId="25" fillId="2" borderId="0" xfId="10" applyNumberFormat="1" applyFont="1" applyFill="1" applyAlignment="1">
      <alignment vertical="center"/>
    </xf>
    <xf numFmtId="166" fontId="26" fillId="2" borderId="0" xfId="10" applyFont="1" applyFill="1" applyAlignment="1">
      <alignment vertical="center"/>
    </xf>
    <xf numFmtId="0" fontId="5" fillId="0" borderId="0" xfId="8" applyFont="1" applyAlignment="1">
      <alignment horizontal="right" vertical="center" readingOrder="2"/>
    </xf>
    <xf numFmtId="0" fontId="5" fillId="0" borderId="0" xfId="8" quotePrefix="1" applyFont="1" applyAlignment="1">
      <alignment horizontal="right" vertical="center" readingOrder="2"/>
    </xf>
    <xf numFmtId="166" fontId="3" fillId="0" borderId="0" xfId="11" quotePrefix="1" applyFont="1" applyAlignment="1">
      <alignment horizontal="left" vertical="center"/>
    </xf>
    <xf numFmtId="173" fontId="3" fillId="0" borderId="0" xfId="8" applyNumberFormat="1" applyFont="1" applyAlignment="1">
      <alignment horizontal="right" vertical="center"/>
    </xf>
    <xf numFmtId="166" fontId="8" fillId="0" borderId="0" xfId="10" applyFont="1" applyAlignment="1">
      <alignment horizontal="right" vertical="center"/>
    </xf>
    <xf numFmtId="173" fontId="3" fillId="0" borderId="0" xfId="10" applyNumberFormat="1" applyFont="1" applyAlignment="1">
      <alignment horizontal="right" vertical="center"/>
    </xf>
    <xf numFmtId="166" fontId="8" fillId="0" borderId="0" xfId="10" quotePrefix="1" applyFont="1" applyAlignment="1">
      <alignment horizontal="right" vertical="center"/>
    </xf>
    <xf numFmtId="167" fontId="3" fillId="0" borderId="0" xfId="10" quotePrefix="1" applyNumberFormat="1" applyFont="1" applyAlignment="1">
      <alignment horizontal="left" vertical="center"/>
    </xf>
    <xf numFmtId="166" fontId="3" fillId="0" borderId="0" xfId="10" applyFont="1" applyAlignment="1">
      <alignment vertical="center"/>
    </xf>
    <xf numFmtId="167" fontId="6" fillId="2" borderId="0" xfId="10" quotePrefix="1" applyNumberFormat="1" applyFont="1" applyFill="1" applyAlignment="1">
      <alignment horizontal="right" vertical="center"/>
    </xf>
    <xf numFmtId="166" fontId="9" fillId="2" borderId="0" xfId="10" applyFont="1" applyFill="1" applyAlignment="1">
      <alignment horizontal="right" vertical="center"/>
    </xf>
    <xf numFmtId="166" fontId="3" fillId="0" borderId="0" xfId="11" applyFont="1" applyAlignment="1">
      <alignment horizontal="left" vertical="center"/>
    </xf>
    <xf numFmtId="167" fontId="3" fillId="2" borderId="0" xfId="10" quotePrefix="1" applyNumberFormat="1" applyFont="1" applyFill="1" applyAlignment="1">
      <alignment horizontal="right" vertical="center"/>
    </xf>
    <xf numFmtId="166" fontId="3" fillId="0" borderId="0" xfId="10" applyFont="1" applyAlignment="1">
      <alignment horizontal="right" vertical="center"/>
    </xf>
    <xf numFmtId="166" fontId="3" fillId="0" borderId="0" xfId="10" quotePrefix="1" applyFont="1" applyAlignment="1">
      <alignment horizontal="left" vertical="center"/>
    </xf>
    <xf numFmtId="166" fontId="9" fillId="2" borderId="0" xfId="10" applyFont="1" applyFill="1" applyAlignment="1">
      <alignment horizontal="left" vertical="center"/>
    </xf>
    <xf numFmtId="166" fontId="27" fillId="2" borderId="0" xfId="10" applyFont="1" applyFill="1" applyAlignment="1">
      <alignment horizontal="left" vertical="center"/>
    </xf>
    <xf numFmtId="168" fontId="3" fillId="0" borderId="0" xfId="0" applyNumberFormat="1" applyFont="1" applyAlignment="1">
      <alignment horizontal="right" vertical="center"/>
    </xf>
    <xf numFmtId="3" fontId="28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right"/>
    </xf>
    <xf numFmtId="166" fontId="3" fillId="3" borderId="0" xfId="0" applyNumberFormat="1" applyFont="1" applyFill="1" applyAlignment="1">
      <alignment horizontal="right" vertical="center" readingOrder="2"/>
    </xf>
    <xf numFmtId="165" fontId="6" fillId="0" borderId="0" xfId="9" applyFont="1" applyAlignment="1">
      <alignment vertical="center"/>
    </xf>
    <xf numFmtId="165" fontId="3" fillId="0" borderId="0" xfId="9" applyFont="1" applyAlignment="1">
      <alignment horizontal="right" vertical="center"/>
    </xf>
    <xf numFmtId="165" fontId="3" fillId="0" borderId="0" xfId="9" applyFont="1" applyAlignment="1">
      <alignment vertical="center"/>
    </xf>
    <xf numFmtId="165" fontId="5" fillId="0" borderId="0" xfId="9" applyFont="1" applyAlignment="1">
      <alignment vertical="center"/>
    </xf>
    <xf numFmtId="165" fontId="25" fillId="0" borderId="0" xfId="9" applyFont="1" applyAlignment="1">
      <alignment vertical="center"/>
    </xf>
    <xf numFmtId="165" fontId="6" fillId="0" borderId="0" xfId="0" applyNumberFormat="1" applyFont="1" applyAlignment="1">
      <alignment horizontal="right" vertical="center" readingOrder="2"/>
    </xf>
    <xf numFmtId="165" fontId="29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vertical="center"/>
    </xf>
    <xf numFmtId="165" fontId="6" fillId="0" borderId="0" xfId="0" applyNumberFormat="1" applyFont="1" applyAlignment="1">
      <alignment horizontal="right" vertical="center" readingOrder="1"/>
    </xf>
    <xf numFmtId="166" fontId="14" fillId="0" borderId="0" xfId="0" applyNumberFormat="1" applyFont="1" applyAlignment="1">
      <alignment horizontal="center" vertical="center"/>
    </xf>
    <xf numFmtId="165" fontId="6" fillId="0" borderId="0" xfId="0" applyNumberFormat="1" applyFont="1" applyAlignment="1">
      <alignment horizontal="right"/>
    </xf>
    <xf numFmtId="165" fontId="6" fillId="0" borderId="0" xfId="0" applyNumberFormat="1" applyFont="1" applyAlignment="1">
      <alignment horizontal="center" vertical="center"/>
    </xf>
    <xf numFmtId="174" fontId="6" fillId="0" borderId="0" xfId="0" applyNumberFormat="1" applyFont="1" applyAlignment="1">
      <alignment vertical="center" wrapText="1"/>
    </xf>
    <xf numFmtId="1" fontId="14" fillId="0" borderId="0" xfId="0" applyNumberFormat="1" applyFont="1" applyAlignment="1">
      <alignment horizontal="right" vertical="center" readingOrder="2"/>
    </xf>
    <xf numFmtId="174" fontId="18" fillId="0" borderId="0" xfId="0" applyNumberFormat="1" applyFont="1" applyAlignment="1">
      <alignment vertical="center" wrapText="1"/>
    </xf>
    <xf numFmtId="1" fontId="8" fillId="0" borderId="0" xfId="0" applyNumberFormat="1" applyFont="1" applyAlignment="1">
      <alignment horizontal="right" vertical="center" readingOrder="2"/>
    </xf>
    <xf numFmtId="165" fontId="3" fillId="0" borderId="0" xfId="9" applyFont="1" applyAlignment="1">
      <alignment vertical="center" readingOrder="2"/>
    </xf>
    <xf numFmtId="174" fontId="3" fillId="0" borderId="0" xfId="0" applyNumberFormat="1" applyFont="1" applyAlignment="1">
      <alignment vertical="center" wrapText="1"/>
    </xf>
    <xf numFmtId="174" fontId="6" fillId="0" borderId="0" xfId="0" applyNumberFormat="1" applyFont="1" applyAlignment="1">
      <alignment wrapText="1"/>
    </xf>
    <xf numFmtId="166" fontId="3" fillId="0" borderId="0" xfId="10" applyFont="1" applyAlignment="1">
      <alignment vertical="center" wrapText="1"/>
    </xf>
    <xf numFmtId="0" fontId="15" fillId="0" borderId="0" xfId="12" applyFont="1" applyAlignment="1">
      <alignment horizontal="center" vertical="center"/>
    </xf>
    <xf numFmtId="168" fontId="16" fillId="0" borderId="0" xfId="10" quotePrefix="1" applyNumberFormat="1" applyFont="1" applyAlignment="1">
      <alignment horizontal="left" vertical="center"/>
    </xf>
    <xf numFmtId="174" fontId="4" fillId="0" borderId="0" xfId="9" applyNumberFormat="1" applyFont="1" applyAlignment="1">
      <alignment horizontal="right" vertical="center"/>
    </xf>
    <xf numFmtId="174" fontId="3" fillId="0" borderId="0" xfId="9" applyNumberFormat="1" applyFont="1" applyAlignment="1">
      <alignment horizontal="right" vertical="center"/>
    </xf>
    <xf numFmtId="174" fontId="6" fillId="0" borderId="0" xfId="0" applyNumberFormat="1" applyFont="1" applyAlignment="1">
      <alignment vertical="center"/>
    </xf>
    <xf numFmtId="174" fontId="18" fillId="0" borderId="0" xfId="0" applyNumberFormat="1" applyFont="1" applyAlignment="1">
      <alignment vertical="center"/>
    </xf>
    <xf numFmtId="174" fontId="3" fillId="0" borderId="0" xfId="0" applyNumberFormat="1" applyFont="1" applyAlignment="1">
      <alignment vertical="center"/>
    </xf>
    <xf numFmtId="174" fontId="18" fillId="0" borderId="0" xfId="0" applyNumberFormat="1" applyFont="1" applyAlignment="1">
      <alignment horizontal="right" vertical="center"/>
    </xf>
    <xf numFmtId="174" fontId="3" fillId="0" borderId="0" xfId="0" applyNumberFormat="1" applyFont="1" applyAlignment="1">
      <alignment horizontal="right" vertical="center"/>
    </xf>
    <xf numFmtId="165" fontId="3" fillId="0" borderId="0" xfId="0" applyNumberFormat="1" applyFont="1" applyAlignment="1">
      <alignment horizontal="right" vertical="center"/>
    </xf>
    <xf numFmtId="174" fontId="28" fillId="0" borderId="0" xfId="0" applyNumberFormat="1" applyFont="1" applyAlignment="1">
      <alignment vertical="center"/>
    </xf>
    <xf numFmtId="175" fontId="28" fillId="3" borderId="0" xfId="0" applyNumberFormat="1" applyFont="1" applyFill="1"/>
    <xf numFmtId="165" fontId="16" fillId="0" borderId="0" xfId="0" applyNumberFormat="1" applyFont="1" applyAlignment="1">
      <alignment vertical="center"/>
    </xf>
    <xf numFmtId="174" fontId="3" fillId="0" borderId="0" xfId="10" applyNumberFormat="1" applyFont="1" applyAlignment="1">
      <alignment horizontal="right" vertical="center"/>
    </xf>
    <xf numFmtId="174" fontId="16" fillId="0" borderId="0" xfId="10" quotePrefix="1" applyNumberFormat="1" applyFont="1" applyAlignment="1">
      <alignment horizontal="right" vertical="center"/>
    </xf>
    <xf numFmtId="166" fontId="4" fillId="0" borderId="0" xfId="13" quotePrefix="1" applyFont="1" applyAlignment="1">
      <alignment horizontal="left" vertical="center"/>
    </xf>
    <xf numFmtId="0" fontId="3" fillId="2" borderId="0" xfId="14" applyFont="1" applyFill="1" applyAlignment="1">
      <alignment horizontal="right" vertical="center"/>
    </xf>
    <xf numFmtId="166" fontId="5" fillId="0" borderId="0" xfId="13" applyFont="1" applyAlignment="1">
      <alignment vertical="center"/>
    </xf>
    <xf numFmtId="0" fontId="3" fillId="0" borderId="0" xfId="14" applyFont="1" applyAlignment="1">
      <alignment vertical="center"/>
    </xf>
    <xf numFmtId="166" fontId="3" fillId="0" borderId="0" xfId="13" applyFont="1" applyAlignment="1">
      <alignment vertical="center"/>
    </xf>
    <xf numFmtId="0" fontId="4" fillId="0" borderId="0" xfId="14" applyFont="1" applyAlignment="1">
      <alignment vertical="center"/>
    </xf>
    <xf numFmtId="0" fontId="3" fillId="2" borderId="0" xfId="14" applyFont="1" applyFill="1" applyAlignment="1">
      <alignment vertical="center"/>
    </xf>
    <xf numFmtId="0" fontId="6" fillId="3" borderId="0" xfId="0" applyFont="1" applyFill="1" applyAlignment="1">
      <alignment horizontal="right" vertical="center" wrapText="1" readingOrder="2"/>
    </xf>
    <xf numFmtId="0" fontId="6" fillId="3" borderId="0" xfId="0" applyFont="1" applyFill="1" applyAlignment="1">
      <alignment horizontal="right" vertical="center" readingOrder="2"/>
    </xf>
    <xf numFmtId="0" fontId="14" fillId="3" borderId="0" xfId="0" applyFont="1" applyFill="1" applyAlignment="1">
      <alignment vertical="center"/>
    </xf>
    <xf numFmtId="0" fontId="6" fillId="3" borderId="0" xfId="0" applyFont="1" applyFill="1" applyAlignment="1">
      <alignment horizontal="right" vertical="center" wrapText="1"/>
    </xf>
    <xf numFmtId="0" fontId="3" fillId="3" borderId="0" xfId="0" applyFont="1" applyFill="1" applyAlignment="1">
      <alignment horizontal="right" vertical="center"/>
    </xf>
    <xf numFmtId="176" fontId="6" fillId="0" borderId="0" xfId="0" applyNumberFormat="1" applyFont="1" applyAlignment="1">
      <alignment horizontal="right"/>
    </xf>
    <xf numFmtId="0" fontId="6" fillId="0" borderId="0" xfId="15" applyFont="1" applyAlignment="1">
      <alignment horizontal="left" vertical="center"/>
    </xf>
    <xf numFmtId="3" fontId="19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right"/>
    </xf>
    <xf numFmtId="0" fontId="30" fillId="0" borderId="0" xfId="15" quotePrefix="1" applyFont="1" applyAlignment="1">
      <alignment horizontal="left" vertical="center"/>
    </xf>
    <xf numFmtId="166" fontId="32" fillId="0" borderId="0" xfId="17" applyFont="1" applyAlignment="1">
      <alignment vertical="center"/>
    </xf>
    <xf numFmtId="0" fontId="31" fillId="0" borderId="0" xfId="14" applyFont="1" applyAlignment="1">
      <alignment vertical="center"/>
    </xf>
    <xf numFmtId="166" fontId="30" fillId="0" borderId="0" xfId="17" applyFont="1" applyAlignment="1">
      <alignment vertical="center"/>
    </xf>
    <xf numFmtId="0" fontId="6" fillId="0" borderId="0" xfId="15" quotePrefix="1" applyFont="1" applyAlignment="1">
      <alignment horizontal="left" vertical="center"/>
    </xf>
    <xf numFmtId="176" fontId="18" fillId="0" borderId="0" xfId="0" applyNumberFormat="1" applyFont="1"/>
    <xf numFmtId="166" fontId="8" fillId="0" borderId="0" xfId="0" applyNumberFormat="1" applyFont="1" applyAlignment="1">
      <alignment horizontal="right" vertical="center"/>
    </xf>
    <xf numFmtId="177" fontId="8" fillId="0" borderId="0" xfId="0" applyNumberFormat="1" applyFont="1" applyAlignment="1">
      <alignment horizontal="right" vertical="center" wrapText="1"/>
    </xf>
    <xf numFmtId="167" fontId="30" fillId="0" borderId="0" xfId="15" quotePrefix="1" applyNumberFormat="1" applyFont="1" applyAlignment="1">
      <alignment horizontal="left" vertical="center"/>
    </xf>
    <xf numFmtId="0" fontId="3" fillId="0" borderId="0" xfId="15" applyFont="1" applyAlignment="1">
      <alignment vertical="center"/>
    </xf>
    <xf numFmtId="0" fontId="6" fillId="0" borderId="0" xfId="15" applyFont="1" applyAlignment="1">
      <alignment vertical="center"/>
    </xf>
    <xf numFmtId="167" fontId="6" fillId="0" borderId="0" xfId="15" applyNumberFormat="1" applyFont="1" applyAlignment="1">
      <alignment horizontal="left" vertical="center"/>
    </xf>
    <xf numFmtId="0" fontId="3" fillId="0" borderId="0" xfId="15" quotePrefix="1" applyFont="1" applyAlignment="1">
      <alignment horizontal="left" vertical="center"/>
    </xf>
    <xf numFmtId="178" fontId="6" fillId="0" borderId="0" xfId="14" applyNumberFormat="1" applyFont="1" applyAlignment="1">
      <alignment horizontal="right" vertical="center"/>
    </xf>
    <xf numFmtId="166" fontId="8" fillId="0" borderId="0" xfId="13" applyFont="1" applyAlignment="1">
      <alignment horizontal="right" vertical="center"/>
    </xf>
    <xf numFmtId="0" fontId="3" fillId="0" borderId="0" xfId="14" applyFont="1" applyAlignment="1">
      <alignment horizontal="right" vertical="center"/>
    </xf>
    <xf numFmtId="166" fontId="8" fillId="0" borderId="0" xfId="18" applyFont="1" applyAlignment="1">
      <alignment vertical="center"/>
    </xf>
    <xf numFmtId="166" fontId="15" fillId="0" borderId="0" xfId="13" applyFont="1" applyAlignment="1">
      <alignment horizontal="center" vertical="center"/>
    </xf>
    <xf numFmtId="166" fontId="33" fillId="0" borderId="0" xfId="13" applyFont="1" applyAlignment="1">
      <alignment horizontal="right" vertical="center"/>
    </xf>
    <xf numFmtId="179" fontId="33" fillId="0" borderId="0" xfId="19" applyNumberFormat="1" applyFont="1" applyFill="1" applyBorder="1" applyAlignment="1">
      <alignment horizontal="right" vertical="center"/>
    </xf>
    <xf numFmtId="3" fontId="21" fillId="2" borderId="0" xfId="14" applyNumberFormat="1" applyFont="1" applyFill="1" applyAlignment="1">
      <alignment horizontal="right" vertical="center"/>
    </xf>
    <xf numFmtId="3" fontId="34" fillId="0" borderId="0" xfId="16" applyNumberFormat="1" applyFont="1" applyAlignment="1">
      <alignment horizontal="center" vertical="center"/>
    </xf>
    <xf numFmtId="166" fontId="6" fillId="0" borderId="0" xfId="13" applyFont="1" applyAlignment="1">
      <alignment horizontal="center" vertical="center"/>
    </xf>
    <xf numFmtId="166" fontId="29" fillId="0" borderId="0" xfId="13" applyFont="1" applyAlignment="1">
      <alignment horizontal="right" vertical="center"/>
    </xf>
    <xf numFmtId="3" fontId="20" fillId="2" borderId="0" xfId="14" applyNumberFormat="1" applyFont="1" applyFill="1" applyAlignment="1">
      <alignment horizontal="right" vertical="center"/>
    </xf>
    <xf numFmtId="166" fontId="7" fillId="0" borderId="0" xfId="13" applyFont="1" applyAlignment="1">
      <alignment horizontal="right" vertical="center"/>
    </xf>
    <xf numFmtId="166" fontId="3" fillId="0" borderId="0" xfId="13" applyFont="1" applyAlignment="1">
      <alignment horizontal="right" vertical="center"/>
    </xf>
    <xf numFmtId="0" fontId="35" fillId="2" borderId="0" xfId="14" applyFont="1" applyFill="1" applyAlignment="1">
      <alignment vertical="center"/>
    </xf>
    <xf numFmtId="166" fontId="7" fillId="0" borderId="0" xfId="13" quotePrefix="1" applyFont="1" applyAlignment="1">
      <alignment horizontal="left" vertical="center"/>
    </xf>
    <xf numFmtId="176" fontId="18" fillId="0" borderId="0" xfId="0" applyNumberFormat="1" applyFont="1" applyAlignment="1">
      <alignment horizontal="right"/>
    </xf>
    <xf numFmtId="176" fontId="3" fillId="3" borderId="0" xfId="0" applyNumberFormat="1" applyFont="1" applyFill="1" applyAlignment="1">
      <alignment horizontal="right" vertical="center"/>
    </xf>
    <xf numFmtId="0" fontId="3" fillId="3" borderId="0" xfId="0" applyFont="1" applyFill="1" applyAlignment="1">
      <alignment vertical="center"/>
    </xf>
    <xf numFmtId="3" fontId="28" fillId="3" borderId="0" xfId="0" applyNumberFormat="1" applyFont="1" applyFill="1" applyAlignment="1">
      <alignment horizontal="right" vertical="center"/>
    </xf>
    <xf numFmtId="165" fontId="3" fillId="0" borderId="0" xfId="0" applyNumberFormat="1" applyFont="1" applyAlignment="1">
      <alignment horizontal="right" vertical="center" readingOrder="2"/>
    </xf>
    <xf numFmtId="3" fontId="3" fillId="3" borderId="0" xfId="0" applyNumberFormat="1" applyFont="1" applyFill="1" applyAlignment="1">
      <alignment horizontal="right" vertical="center"/>
    </xf>
    <xf numFmtId="166" fontId="14" fillId="0" borderId="0" xfId="18" applyFont="1" applyAlignment="1">
      <alignment vertical="center"/>
    </xf>
    <xf numFmtId="3" fontId="21" fillId="2" borderId="0" xfId="8" applyNumberFormat="1" applyFont="1" applyFill="1" applyAlignment="1">
      <alignment horizontal="right" vertical="center"/>
    </xf>
    <xf numFmtId="166" fontId="6" fillId="0" borderId="0" xfId="0" applyNumberFormat="1" applyFont="1" applyAlignment="1">
      <alignment horizontal="right" vertical="center" readingOrder="2"/>
    </xf>
    <xf numFmtId="176" fontId="3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 vertical="center"/>
    </xf>
    <xf numFmtId="0" fontId="2" fillId="0" borderId="0" xfId="8" applyAlignment="1">
      <alignment vertical="center"/>
    </xf>
    <xf numFmtId="166" fontId="5" fillId="0" borderId="0" xfId="13" applyFont="1" applyAlignment="1">
      <alignment horizontal="right" vertical="center"/>
    </xf>
    <xf numFmtId="166" fontId="29" fillId="0" borderId="0" xfId="13" applyFont="1" applyAlignment="1">
      <alignment horizontal="left" vertical="center"/>
    </xf>
    <xf numFmtId="166" fontId="6" fillId="0" borderId="0" xfId="13" applyFont="1" applyAlignment="1">
      <alignment horizontal="right" vertical="center"/>
    </xf>
    <xf numFmtId="166" fontId="6" fillId="0" borderId="0" xfId="13" applyFont="1" applyAlignment="1">
      <alignment vertical="center"/>
    </xf>
    <xf numFmtId="166" fontId="3" fillId="0" borderId="0" xfId="13" quotePrefix="1" applyFont="1" applyAlignment="1">
      <alignment horizontal="right" vertical="center"/>
    </xf>
    <xf numFmtId="166" fontId="7" fillId="0" borderId="0" xfId="13" quotePrefix="1" applyFont="1" applyAlignment="1">
      <alignment horizontal="right" vertical="center"/>
    </xf>
    <xf numFmtId="166" fontId="14" fillId="0" borderId="0" xfId="13" applyFont="1" applyAlignment="1">
      <alignment vertical="center"/>
    </xf>
    <xf numFmtId="166" fontId="14" fillId="0" borderId="0" xfId="13" quotePrefix="1" applyFont="1" applyAlignment="1">
      <alignment horizontal="right" vertical="center"/>
    </xf>
    <xf numFmtId="166" fontId="14" fillId="0" borderId="0" xfId="13" applyFont="1" applyAlignment="1">
      <alignment horizontal="right" vertical="center"/>
    </xf>
    <xf numFmtId="166" fontId="7" fillId="0" borderId="0" xfId="13" quotePrefix="1" applyFont="1" applyAlignment="1">
      <alignment horizontal="right" vertical="center" readingOrder="2"/>
    </xf>
    <xf numFmtId="0" fontId="2" fillId="0" borderId="0" xfId="0" applyFont="1" applyAlignment="1">
      <alignment vertical="center"/>
    </xf>
    <xf numFmtId="3" fontId="3" fillId="3" borderId="0" xfId="0" applyNumberFormat="1" applyFont="1" applyFill="1" applyAlignment="1">
      <alignment horizontal="right"/>
    </xf>
    <xf numFmtId="167" fontId="6" fillId="0" borderId="0" xfId="13" applyNumberFormat="1" applyFont="1" applyAlignment="1">
      <alignment horizontal="right" vertical="center"/>
    </xf>
    <xf numFmtId="0" fontId="18" fillId="3" borderId="0" xfId="0" applyFont="1" applyFill="1" applyAlignment="1">
      <alignment horizontal="right"/>
    </xf>
    <xf numFmtId="167" fontId="36" fillId="0" borderId="0" xfId="13" applyNumberFormat="1" applyFont="1" applyAlignment="1">
      <alignment horizontal="right" vertical="center"/>
    </xf>
    <xf numFmtId="0" fontId="3" fillId="3" borderId="0" xfId="0" applyFont="1" applyFill="1" applyAlignment="1">
      <alignment horizontal="right"/>
    </xf>
    <xf numFmtId="0" fontId="14" fillId="0" borderId="0" xfId="16" quotePrefix="1" applyFont="1" applyAlignment="1">
      <alignment horizontal="right" vertical="center" readingOrder="2"/>
    </xf>
    <xf numFmtId="0" fontId="8" fillId="0" borderId="0" xfId="16" applyFont="1" applyAlignment="1">
      <alignment horizontal="right" vertical="center" readingOrder="2"/>
    </xf>
    <xf numFmtId="1" fontId="8" fillId="0" borderId="0" xfId="20" applyNumberFormat="1" applyFont="1" applyAlignment="1">
      <alignment vertical="center"/>
    </xf>
    <xf numFmtId="167" fontId="6" fillId="0" borderId="0" xfId="21" applyNumberFormat="1" applyFont="1" applyAlignment="1">
      <alignment horizontal="right" vertical="center"/>
    </xf>
    <xf numFmtId="0" fontId="14" fillId="0" borderId="0" xfId="16" applyFont="1" applyAlignment="1">
      <alignment horizontal="right" vertical="center" readingOrder="2"/>
    </xf>
    <xf numFmtId="166" fontId="3" fillId="0" borderId="0" xfId="22" quotePrefix="1" applyFont="1" applyAlignment="1">
      <alignment horizontal="left" vertical="center"/>
    </xf>
    <xf numFmtId="3" fontId="3" fillId="4" borderId="0" xfId="8" applyNumberFormat="1" applyFont="1" applyFill="1" applyAlignment="1">
      <alignment horizontal="right" vertical="center"/>
    </xf>
    <xf numFmtId="0" fontId="3" fillId="0" borderId="0" xfId="8" applyFont="1" applyAlignment="1">
      <alignment vertical="center"/>
    </xf>
    <xf numFmtId="173" fontId="20" fillId="2" borderId="0" xfId="8" applyNumberFormat="1" applyFont="1" applyFill="1" applyAlignment="1">
      <alignment horizontal="right" vertical="center"/>
    </xf>
    <xf numFmtId="166" fontId="8" fillId="0" borderId="0" xfId="13" applyFont="1" applyAlignment="1">
      <alignment horizontal="right" vertical="center" readingOrder="2"/>
    </xf>
    <xf numFmtId="166" fontId="3" fillId="0" borderId="0" xfId="13" applyFont="1" applyAlignment="1">
      <alignment horizontal="left" vertical="center"/>
    </xf>
    <xf numFmtId="180" fontId="3" fillId="0" borderId="0" xfId="21" applyNumberFormat="1" applyFont="1" applyAlignment="1">
      <alignment horizontal="right" vertical="center"/>
    </xf>
    <xf numFmtId="180" fontId="3" fillId="0" borderId="0" xfId="13" applyNumberFormat="1" applyFont="1" applyAlignment="1">
      <alignment horizontal="right" vertical="center"/>
    </xf>
    <xf numFmtId="166" fontId="3" fillId="0" borderId="0" xfId="22" applyFont="1" applyAlignment="1">
      <alignment horizontal="left" vertical="center"/>
    </xf>
    <xf numFmtId="166" fontId="6" fillId="0" borderId="0" xfId="13" applyFont="1" applyAlignment="1">
      <alignment horizontal="left" vertical="center"/>
    </xf>
    <xf numFmtId="166" fontId="29" fillId="0" borderId="0" xfId="13" quotePrefix="1" applyFont="1" applyAlignment="1">
      <alignment horizontal="right" vertical="center" readingOrder="2"/>
    </xf>
    <xf numFmtId="170" fontId="3" fillId="3" borderId="0" xfId="0" applyNumberFormat="1" applyFont="1" applyFill="1" applyAlignment="1">
      <alignment horizontal="right"/>
    </xf>
    <xf numFmtId="3" fontId="8" fillId="0" borderId="0" xfId="0" applyNumberFormat="1" applyFont="1" applyAlignment="1">
      <alignment vertical="center"/>
    </xf>
    <xf numFmtId="168" fontId="14" fillId="0" borderId="0" xfId="13" applyNumberFormat="1" applyFont="1" applyAlignment="1">
      <alignment vertical="center"/>
    </xf>
    <xf numFmtId="3" fontId="6" fillId="0" borderId="0" xfId="13" applyNumberFormat="1" applyFont="1" applyAlignment="1">
      <alignment horizontal="right" vertical="center"/>
    </xf>
    <xf numFmtId="166" fontId="29" fillId="0" borderId="0" xfId="13" quotePrefix="1" applyFont="1" applyAlignment="1">
      <alignment horizontal="right" vertical="center"/>
    </xf>
    <xf numFmtId="166" fontId="7" fillId="0" borderId="0" xfId="13" applyFont="1" applyAlignment="1">
      <alignment vertical="center"/>
    </xf>
    <xf numFmtId="166" fontId="4" fillId="0" borderId="0" xfId="13" applyFont="1" applyAlignment="1">
      <alignment horizontal="right" vertical="center" readingOrder="2"/>
    </xf>
    <xf numFmtId="166" fontId="37" fillId="0" borderId="0" xfId="13" applyFont="1" applyAlignment="1">
      <alignment horizontal="right" vertical="center"/>
    </xf>
    <xf numFmtId="166" fontId="37" fillId="0" borderId="0" xfId="13" quotePrefix="1" applyFont="1" applyAlignment="1">
      <alignment horizontal="center" vertical="center"/>
    </xf>
    <xf numFmtId="3" fontId="3" fillId="0" borderId="0" xfId="0" applyNumberFormat="1" applyFont="1" applyAlignment="1">
      <alignment vertical="center"/>
    </xf>
    <xf numFmtId="181" fontId="6" fillId="0" borderId="0" xfId="13" applyNumberFormat="1" applyFont="1" applyAlignment="1">
      <alignment vertical="center"/>
    </xf>
    <xf numFmtId="167" fontId="3" fillId="0" borderId="0" xfId="23" applyNumberFormat="1" applyFont="1" applyAlignment="1">
      <alignment horizontal="right" vertical="center"/>
    </xf>
    <xf numFmtId="173" fontId="3" fillId="0" borderId="0" xfId="13" applyNumberFormat="1" applyFont="1" applyAlignment="1">
      <alignment horizontal="right" vertical="center"/>
    </xf>
    <xf numFmtId="173" fontId="3" fillId="5" borderId="0" xfId="13" applyNumberFormat="1" applyFont="1" applyFill="1" applyAlignment="1">
      <alignment horizontal="right" vertical="center"/>
    </xf>
    <xf numFmtId="166" fontId="8" fillId="0" borderId="0" xfId="13" quotePrefix="1" applyFont="1" applyAlignment="1">
      <alignment horizontal="right" vertical="center"/>
    </xf>
    <xf numFmtId="166" fontId="8" fillId="0" borderId="0" xfId="0" applyNumberFormat="1" applyFont="1" applyAlignment="1">
      <alignment vertical="center"/>
    </xf>
    <xf numFmtId="167" fontId="3" fillId="0" borderId="0" xfId="0" applyNumberFormat="1" applyFont="1" applyAlignment="1">
      <alignment vertical="center"/>
    </xf>
    <xf numFmtId="167" fontId="6" fillId="0" borderId="0" xfId="23" applyNumberFormat="1" applyFont="1" applyAlignment="1">
      <alignment horizontal="right" vertical="center"/>
    </xf>
    <xf numFmtId="167" fontId="3" fillId="0" borderId="0" xfId="23" quotePrefix="1" applyNumberFormat="1" applyFont="1" applyAlignment="1">
      <alignment horizontal="right" vertical="center"/>
    </xf>
    <xf numFmtId="166" fontId="39" fillId="0" borderId="0" xfId="0" applyNumberFormat="1" applyFont="1" applyAlignment="1">
      <alignment horizontal="right" vertical="center"/>
    </xf>
    <xf numFmtId="166" fontId="39" fillId="0" borderId="0" xfId="0" applyNumberFormat="1" applyFont="1" applyAlignment="1">
      <alignment vertical="center"/>
    </xf>
    <xf numFmtId="166" fontId="27" fillId="0" borderId="0" xfId="0" applyNumberFormat="1" applyFont="1" applyAlignment="1">
      <alignment horizontal="right" vertical="center"/>
    </xf>
    <xf numFmtId="167" fontId="27" fillId="0" borderId="0" xfId="0" applyNumberFormat="1" applyFont="1" applyAlignment="1">
      <alignment horizontal="right" vertical="center"/>
    </xf>
    <xf numFmtId="167" fontId="9" fillId="0" borderId="0" xfId="0" applyNumberFormat="1" applyFont="1" applyAlignment="1">
      <alignment vertical="center"/>
    </xf>
    <xf numFmtId="0" fontId="16" fillId="3" borderId="0" xfId="0" applyFont="1" applyFill="1" applyAlignment="1">
      <alignment horizontal="left" vertical="center"/>
    </xf>
    <xf numFmtId="167" fontId="9" fillId="0" borderId="0" xfId="0" applyNumberFormat="1" applyFont="1" applyAlignment="1">
      <alignment horizontal="right" vertical="center" readingOrder="2"/>
    </xf>
    <xf numFmtId="167" fontId="6" fillId="0" borderId="0" xfId="18" applyNumberFormat="1" applyFont="1" applyAlignment="1">
      <alignment horizontal="right" vertical="center"/>
    </xf>
    <xf numFmtId="166" fontId="14" fillId="0" borderId="0" xfId="18" quotePrefix="1" applyFont="1" applyAlignment="1">
      <alignment horizontal="right" vertical="center"/>
    </xf>
    <xf numFmtId="166" fontId="6" fillId="0" borderId="0" xfId="18" applyFont="1" applyAlignment="1">
      <alignment vertical="center"/>
    </xf>
    <xf numFmtId="166" fontId="15" fillId="0" borderId="0" xfId="13" applyFont="1" applyAlignment="1">
      <alignment vertical="center"/>
    </xf>
    <xf numFmtId="166" fontId="4" fillId="0" borderId="0" xfId="13" quotePrefix="1" applyFont="1" applyAlignment="1">
      <alignment horizontal="right" vertical="center"/>
    </xf>
    <xf numFmtId="166" fontId="5" fillId="0" borderId="0" xfId="13" applyFont="1" applyAlignment="1">
      <alignment vertical="center" readingOrder="2"/>
    </xf>
    <xf numFmtId="166" fontId="4" fillId="0" borderId="0" xfId="13" applyFont="1" applyAlignment="1">
      <alignment vertical="center"/>
    </xf>
    <xf numFmtId="166" fontId="4" fillId="0" borderId="0" xfId="13" applyFont="1" applyAlignment="1">
      <alignment horizontal="right" vertical="center"/>
    </xf>
    <xf numFmtId="166" fontId="3" fillId="0" borderId="0" xfId="13" applyFont="1" applyAlignment="1">
      <alignment vertical="center" readingOrder="2"/>
    </xf>
    <xf numFmtId="166" fontId="25" fillId="0" borderId="0" xfId="13" applyFont="1" applyAlignment="1">
      <alignment vertical="center"/>
    </xf>
    <xf numFmtId="166" fontId="8" fillId="0" borderId="0" xfId="13" applyFont="1" applyAlignment="1">
      <alignment vertical="center"/>
    </xf>
    <xf numFmtId="166" fontId="25" fillId="0" borderId="0" xfId="13" applyFont="1" applyAlignment="1">
      <alignment horizontal="right" vertical="center"/>
    </xf>
    <xf numFmtId="166" fontId="17" fillId="0" borderId="0" xfId="13" quotePrefix="1" applyFont="1" applyAlignment="1">
      <alignment horizontal="right" vertical="center"/>
    </xf>
    <xf numFmtId="166" fontId="6" fillId="0" borderId="0" xfId="0" applyNumberFormat="1" applyFont="1" applyAlignment="1">
      <alignment horizontal="left" vertical="center"/>
    </xf>
    <xf numFmtId="166" fontId="6" fillId="0" borderId="0" xfId="13" quotePrefix="1" applyFont="1" applyAlignment="1">
      <alignment horizontal="right" vertical="center"/>
    </xf>
    <xf numFmtId="182" fontId="18" fillId="3" borderId="0" xfId="0" applyNumberFormat="1" applyFont="1" applyFill="1" applyAlignment="1">
      <alignment horizontal="right" vertical="center"/>
    </xf>
    <xf numFmtId="166" fontId="8" fillId="0" borderId="0" xfId="0" applyNumberFormat="1" applyFont="1" applyAlignment="1">
      <alignment horizontal="right" vertical="center" readingOrder="2"/>
    </xf>
    <xf numFmtId="182" fontId="3" fillId="0" borderId="0" xfId="13" applyNumberFormat="1" applyFont="1" applyAlignment="1">
      <alignment vertical="center"/>
    </xf>
    <xf numFmtId="0" fontId="6" fillId="0" borderId="0" xfId="24" applyFont="1" applyAlignment="1">
      <alignment vertical="center" wrapText="1"/>
    </xf>
    <xf numFmtId="167" fontId="6" fillId="0" borderId="0" xfId="13" applyNumberFormat="1" applyFont="1" applyAlignment="1">
      <alignment vertical="center"/>
    </xf>
    <xf numFmtId="0" fontId="3" fillId="0" borderId="0" xfId="24" applyFont="1" applyAlignment="1">
      <alignment vertical="center"/>
    </xf>
    <xf numFmtId="166" fontId="17" fillId="0" borderId="0" xfId="0" applyNumberFormat="1" applyFont="1" applyAlignment="1">
      <alignment horizontal="left" vertical="center"/>
    </xf>
    <xf numFmtId="166" fontId="14" fillId="0" borderId="0" xfId="0" applyNumberFormat="1" applyFont="1" applyAlignment="1">
      <alignment horizontal="right" vertical="center" readingOrder="2"/>
    </xf>
    <xf numFmtId="165" fontId="3" fillId="0" borderId="0" xfId="13" applyNumberFormat="1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right" vertical="center" wrapText="1"/>
    </xf>
    <xf numFmtId="166" fontId="16" fillId="0" borderId="0" xfId="0" applyNumberFormat="1" applyFont="1" applyAlignment="1">
      <alignment vertical="center"/>
    </xf>
    <xf numFmtId="182" fontId="3" fillId="0" borderId="0" xfId="0" applyNumberFormat="1" applyFont="1" applyAlignment="1">
      <alignment horizontal="right" vertical="center" readingOrder="2"/>
    </xf>
    <xf numFmtId="182" fontId="3" fillId="0" borderId="0" xfId="13" applyNumberFormat="1" applyFont="1" applyAlignment="1">
      <alignment vertical="center" readingOrder="2"/>
    </xf>
    <xf numFmtId="166" fontId="16" fillId="0" borderId="0" xfId="13" quotePrefix="1" applyFont="1" applyAlignment="1">
      <alignment horizontal="left" vertical="center"/>
    </xf>
    <xf numFmtId="166" fontId="16" fillId="0" borderId="0" xfId="13" quotePrefix="1" applyFont="1" applyAlignment="1">
      <alignment horizontal="right" vertical="center"/>
    </xf>
    <xf numFmtId="165" fontId="3" fillId="0" borderId="0" xfId="13" applyNumberFormat="1" applyFont="1" applyAlignment="1">
      <alignment vertical="center" readingOrder="2"/>
    </xf>
    <xf numFmtId="0" fontId="3" fillId="0" borderId="0" xfId="25" applyFont="1" applyAlignment="1">
      <alignment horizontal="center" vertical="center"/>
    </xf>
    <xf numFmtId="182" fontId="3" fillId="0" borderId="0" xfId="25" applyNumberFormat="1" applyFont="1" applyAlignment="1">
      <alignment vertical="center"/>
    </xf>
    <xf numFmtId="3" fontId="3" fillId="0" borderId="0" xfId="25" applyNumberFormat="1" applyFont="1" applyAlignment="1">
      <alignment vertical="center" wrapText="1"/>
    </xf>
    <xf numFmtId="0" fontId="3" fillId="0" borderId="0" xfId="25" applyFont="1" applyAlignment="1">
      <alignment vertical="center"/>
    </xf>
    <xf numFmtId="167" fontId="3" fillId="0" borderId="0" xfId="13" applyNumberFormat="1" applyFont="1" applyAlignment="1">
      <alignment vertical="center"/>
    </xf>
    <xf numFmtId="182" fontId="3" fillId="0" borderId="0" xfId="0" applyNumberFormat="1" applyFont="1" applyAlignment="1">
      <alignment vertical="center"/>
    </xf>
    <xf numFmtId="0" fontId="20" fillId="0" borderId="0" xfId="25" applyFont="1" applyAlignment="1">
      <alignment vertical="center" wrapText="1"/>
    </xf>
    <xf numFmtId="0" fontId="3" fillId="0" borderId="0" xfId="24" applyFont="1" applyAlignment="1">
      <alignment vertical="center" wrapText="1"/>
    </xf>
    <xf numFmtId="166" fontId="4" fillId="0" borderId="0" xfId="18" applyFont="1" applyAlignment="1">
      <alignment horizontal="right" vertical="center"/>
    </xf>
    <xf numFmtId="166" fontId="5" fillId="0" borderId="0" xfId="18" applyFont="1" applyAlignment="1">
      <alignment horizontal="right" vertical="center"/>
    </xf>
    <xf numFmtId="166" fontId="3" fillId="0" borderId="0" xfId="18" applyFont="1" applyAlignment="1">
      <alignment vertical="center"/>
    </xf>
    <xf numFmtId="166" fontId="3" fillId="0" borderId="0" xfId="18" applyFont="1" applyAlignment="1">
      <alignment horizontal="right" vertical="center"/>
    </xf>
    <xf numFmtId="166" fontId="7" fillId="0" borderId="0" xfId="18" quotePrefix="1" applyFont="1" applyAlignment="1">
      <alignment horizontal="left" vertical="center"/>
    </xf>
    <xf numFmtId="166" fontId="7" fillId="0" borderId="0" xfId="18" applyFont="1" applyAlignment="1">
      <alignment horizontal="right" vertical="center"/>
    </xf>
    <xf numFmtId="166" fontId="7" fillId="0" borderId="0" xfId="18" quotePrefix="1" applyFont="1" applyAlignment="1">
      <alignment horizontal="right" vertical="center"/>
    </xf>
    <xf numFmtId="1" fontId="3" fillId="0" borderId="0" xfId="18" applyNumberFormat="1" applyFont="1" applyAlignment="1">
      <alignment horizontal="left" vertical="center"/>
    </xf>
    <xf numFmtId="166" fontId="6" fillId="0" borderId="0" xfId="18" applyFont="1" applyAlignment="1">
      <alignment horizontal="right" vertical="center" readingOrder="2"/>
    </xf>
    <xf numFmtId="168" fontId="3" fillId="0" borderId="0" xfId="18" applyNumberFormat="1" applyFont="1" applyAlignment="1">
      <alignment horizontal="right" vertical="center"/>
    </xf>
    <xf numFmtId="166" fontId="6" fillId="0" borderId="0" xfId="18" applyFont="1" applyAlignment="1">
      <alignment horizontal="left" vertical="center"/>
    </xf>
    <xf numFmtId="166" fontId="6" fillId="0" borderId="0" xfId="18" applyFont="1" applyAlignment="1">
      <alignment horizontal="center" vertical="center"/>
    </xf>
    <xf numFmtId="166" fontId="6" fillId="0" borderId="0" xfId="18" applyFont="1" applyAlignment="1">
      <alignment horizontal="right" vertical="center"/>
    </xf>
    <xf numFmtId="3" fontId="6" fillId="19" borderId="0" xfId="204" applyNumberFormat="1" applyFont="1" applyFill="1" applyAlignment="1">
      <alignment horizontal="center" vertical="center"/>
    </xf>
    <xf numFmtId="1" fontId="11" fillId="0" borderId="0" xfId="166" quotePrefix="1" applyNumberFormat="1" applyFont="1" applyAlignment="1">
      <alignment horizontal="right" vertical="center" readingOrder="2"/>
    </xf>
    <xf numFmtId="169" fontId="3" fillId="0" borderId="0" xfId="204" applyNumberFormat="1" applyFont="1" applyAlignment="1">
      <alignment horizontal="center" vertical="center"/>
    </xf>
    <xf numFmtId="1" fontId="13" fillId="0" borderId="0" xfId="166" applyNumberFormat="1" applyFont="1" applyAlignment="1">
      <alignment horizontal="right" vertical="center" indent="1" readingOrder="2"/>
    </xf>
    <xf numFmtId="0" fontId="8" fillId="0" borderId="0" xfId="191" applyFont="1" applyAlignment="1">
      <alignment horizontal="right" vertical="center" readingOrder="2"/>
    </xf>
    <xf numFmtId="169" fontId="3" fillId="2" borderId="0" xfId="204" applyNumberFormat="1" applyFont="1" applyFill="1" applyAlignment="1">
      <alignment horizontal="center" vertical="center"/>
    </xf>
    <xf numFmtId="169" fontId="6" fillId="0" borderId="0" xfId="204" applyNumberFormat="1" applyFont="1" applyAlignment="1">
      <alignment horizontal="center" vertical="center"/>
    </xf>
    <xf numFmtId="1" fontId="11" fillId="0" borderId="0" xfId="166" applyNumberFormat="1" applyFont="1" applyAlignment="1">
      <alignment horizontal="right" vertical="center"/>
    </xf>
    <xf numFmtId="1" fontId="13" fillId="0" borderId="0" xfId="166" applyNumberFormat="1" applyFont="1" applyAlignment="1">
      <alignment horizontal="right" vertical="center" indent="1"/>
    </xf>
    <xf numFmtId="167" fontId="30" fillId="0" borderId="0" xfId="15" applyNumberFormat="1" applyFont="1" applyAlignment="1">
      <alignment horizontal="left" vertical="center"/>
    </xf>
    <xf numFmtId="0" fontId="30" fillId="0" borderId="0" xfId="15" applyFont="1" applyAlignment="1">
      <alignment horizontal="left" vertical="center"/>
    </xf>
    <xf numFmtId="0" fontId="3" fillId="0" borderId="0" xfId="203" quotePrefix="1" applyFont="1" applyAlignment="1">
      <alignment horizontal="left" vertical="center"/>
    </xf>
    <xf numFmtId="169" fontId="3" fillId="0" borderId="0" xfId="204" applyNumberFormat="1" applyFont="1" applyAlignment="1">
      <alignment horizontal="right" vertical="center"/>
    </xf>
    <xf numFmtId="166" fontId="4" fillId="0" borderId="0" xfId="18" applyFont="1" applyAlignment="1">
      <alignment vertical="center"/>
    </xf>
    <xf numFmtId="166" fontId="7" fillId="0" borderId="0" xfId="18" applyFont="1" applyAlignment="1">
      <alignment horizontal="left" vertical="center"/>
    </xf>
    <xf numFmtId="166" fontId="3" fillId="0" borderId="0" xfId="18" applyFont="1" applyAlignment="1">
      <alignment horizontal="center" vertical="center"/>
    </xf>
    <xf numFmtId="166" fontId="3" fillId="0" borderId="0" xfId="18" applyFont="1" applyAlignment="1">
      <alignment horizontal="left" vertical="center"/>
    </xf>
    <xf numFmtId="0" fontId="6" fillId="4" borderId="0" xfId="15" applyFont="1" applyFill="1" applyAlignment="1">
      <alignment vertical="center"/>
    </xf>
    <xf numFmtId="169" fontId="6" fillId="2" borderId="0" xfId="204" applyNumberFormat="1" applyFont="1" applyFill="1" applyAlignment="1">
      <alignment horizontal="center" vertical="center"/>
    </xf>
    <xf numFmtId="1" fontId="14" fillId="4" borderId="0" xfId="166" applyNumberFormat="1" applyFont="1" applyFill="1" applyAlignment="1">
      <alignment horizontal="right" vertical="center" readingOrder="2"/>
    </xf>
    <xf numFmtId="3" fontId="62" fillId="0" borderId="0" xfId="0" applyNumberFormat="1" applyFont="1" applyAlignment="1">
      <alignment vertical="center"/>
    </xf>
    <xf numFmtId="167" fontId="6" fillId="4" borderId="0" xfId="15" quotePrefix="1" applyNumberFormat="1" applyFont="1" applyFill="1" applyAlignment="1">
      <alignment horizontal="left" vertical="center"/>
    </xf>
    <xf numFmtId="1" fontId="14" fillId="4" borderId="0" xfId="166" quotePrefix="1" applyNumberFormat="1" applyFont="1" applyFill="1" applyAlignment="1">
      <alignment horizontal="right" vertical="center"/>
    </xf>
    <xf numFmtId="167" fontId="6" fillId="4" borderId="0" xfId="15" applyNumberFormat="1" applyFont="1" applyFill="1" applyAlignment="1">
      <alignment horizontal="left" vertical="center"/>
    </xf>
    <xf numFmtId="0" fontId="6" fillId="4" borderId="0" xfId="15" quotePrefix="1" applyFont="1" applyFill="1" applyAlignment="1">
      <alignment horizontal="left" vertical="center"/>
    </xf>
    <xf numFmtId="1" fontId="8" fillId="0" borderId="0" xfId="166" applyNumberFormat="1" applyFont="1" applyAlignment="1">
      <alignment horizontal="right" vertical="center" indent="1"/>
    </xf>
    <xf numFmtId="0" fontId="6" fillId="0" borderId="0" xfId="198" applyNumberFormat="1" applyFont="1" applyAlignment="1">
      <alignment horizontal="left" vertical="center"/>
    </xf>
    <xf numFmtId="169" fontId="3" fillId="0" borderId="0" xfId="204" applyNumberFormat="1" applyFont="1" applyAlignment="1">
      <alignment horizontal="left" vertical="center"/>
    </xf>
    <xf numFmtId="166" fontId="3" fillId="0" borderId="0" xfId="253" applyNumberFormat="1" applyFont="1" applyAlignment="1">
      <alignment vertical="center"/>
    </xf>
    <xf numFmtId="166" fontId="16" fillId="0" borderId="0" xfId="18" applyFont="1" applyAlignment="1">
      <alignment vertical="center"/>
    </xf>
    <xf numFmtId="166" fontId="16" fillId="0" borderId="0" xfId="18" applyFont="1" applyAlignment="1">
      <alignment horizontal="left" vertical="center"/>
    </xf>
    <xf numFmtId="173" fontId="6" fillId="0" borderId="0" xfId="18" applyNumberFormat="1" applyFont="1" applyAlignment="1">
      <alignment horizontal="left" vertical="center"/>
    </xf>
    <xf numFmtId="173" fontId="6" fillId="0" borderId="0" xfId="18" applyNumberFormat="1" applyFont="1" applyAlignment="1">
      <alignment horizontal="center" vertical="center"/>
    </xf>
    <xf numFmtId="173" fontId="6" fillId="0" borderId="0" xfId="18" applyNumberFormat="1" applyFont="1" applyAlignment="1">
      <alignment horizontal="right" vertical="center"/>
    </xf>
    <xf numFmtId="168" fontId="3" fillId="0" borderId="0" xfId="18" quotePrefix="1" applyNumberFormat="1" applyFont="1" applyAlignment="1">
      <alignment horizontal="right" vertical="center" readingOrder="2"/>
    </xf>
    <xf numFmtId="0" fontId="5" fillId="0" borderId="0" xfId="203" applyFont="1" applyAlignment="1">
      <alignment vertical="center"/>
    </xf>
    <xf numFmtId="0" fontId="3" fillId="0" borderId="0" xfId="203" applyFont="1" applyAlignment="1">
      <alignment vertical="center"/>
    </xf>
    <xf numFmtId="166" fontId="7" fillId="0" borderId="0" xfId="18" applyFont="1" applyAlignment="1">
      <alignment vertical="center"/>
    </xf>
    <xf numFmtId="0" fontId="7" fillId="0" borderId="0" xfId="203" applyFont="1" applyAlignment="1">
      <alignment horizontal="right" vertical="center" readingOrder="2"/>
    </xf>
    <xf numFmtId="0" fontId="4" fillId="0" borderId="0" xfId="203" quotePrefix="1" applyFont="1" applyAlignment="1">
      <alignment horizontal="right" vertical="center" readingOrder="2"/>
    </xf>
    <xf numFmtId="168" fontId="3" fillId="0" borderId="0" xfId="0" applyNumberFormat="1" applyFont="1" applyAlignment="1">
      <alignment horizontal="left" vertical="center"/>
    </xf>
    <xf numFmtId="171" fontId="14" fillId="0" borderId="0" xfId="0" applyNumberFormat="1" applyFont="1" applyAlignment="1">
      <alignment horizontal="right" vertical="center"/>
    </xf>
    <xf numFmtId="3" fontId="6" fillId="19" borderId="0" xfId="204" applyNumberFormat="1" applyFont="1" applyFill="1" applyAlignment="1">
      <alignment horizontal="right" vertical="center"/>
    </xf>
    <xf numFmtId="0" fontId="28" fillId="0" borderId="0" xfId="0" applyFont="1" applyAlignment="1">
      <alignment horizontal="right" vertical="center"/>
    </xf>
    <xf numFmtId="167" fontId="3" fillId="0" borderId="0" xfId="199" quotePrefix="1" applyNumberFormat="1" applyFont="1" applyAlignment="1">
      <alignment horizontal="left" vertical="center"/>
    </xf>
    <xf numFmtId="0" fontId="3" fillId="0" borderId="0" xfId="203" applyFont="1" applyAlignment="1">
      <alignment horizontal="right" vertical="center"/>
    </xf>
    <xf numFmtId="0" fontId="28" fillId="0" borderId="0" xfId="0" applyFont="1" applyAlignment="1">
      <alignment vertical="center"/>
    </xf>
    <xf numFmtId="1" fontId="3" fillId="0" borderId="0" xfId="204" applyNumberFormat="1" applyFont="1" applyAlignment="1">
      <alignment horizontal="right" vertical="center"/>
    </xf>
    <xf numFmtId="0" fontId="18" fillId="0" borderId="0" xfId="0" applyFont="1" applyAlignment="1">
      <alignment vertical="center"/>
    </xf>
    <xf numFmtId="169" fontId="6" fillId="0" borderId="0" xfId="204" applyNumberFormat="1" applyFont="1" applyAlignment="1">
      <alignment horizontal="right" vertical="center"/>
    </xf>
    <xf numFmtId="169" fontId="3" fillId="2" borderId="0" xfId="204" applyNumberFormat="1" applyFont="1" applyFill="1" applyAlignment="1">
      <alignment horizontal="right" vertical="center"/>
    </xf>
    <xf numFmtId="0" fontId="8" fillId="0" borderId="0" xfId="0" applyFont="1" applyAlignment="1">
      <alignment horizontal="right" vertical="center" readingOrder="2"/>
    </xf>
    <xf numFmtId="173" fontId="3" fillId="0" borderId="0" xfId="18" applyNumberFormat="1" applyFont="1" applyAlignment="1">
      <alignment horizontal="right" vertical="center"/>
    </xf>
    <xf numFmtId="166" fontId="3" fillId="0" borderId="0" xfId="202" quotePrefix="1" applyFont="1" applyAlignment="1">
      <alignment horizontal="left" vertical="center"/>
    </xf>
    <xf numFmtId="167" fontId="14" fillId="0" borderId="0" xfId="199" applyNumberFormat="1" applyFont="1" applyAlignment="1">
      <alignment horizontal="left" vertical="center"/>
    </xf>
    <xf numFmtId="173" fontId="6" fillId="0" borderId="0" xfId="18" applyNumberFormat="1" applyFont="1" applyAlignment="1">
      <alignment vertical="center"/>
    </xf>
    <xf numFmtId="166" fontId="3" fillId="0" borderId="0" xfId="202" applyFont="1" applyAlignment="1">
      <alignment horizontal="left" vertical="center"/>
    </xf>
    <xf numFmtId="0" fontId="3" fillId="0" borderId="0" xfId="203" quotePrefix="1" applyFont="1" applyAlignment="1">
      <alignment horizontal="right" vertical="center"/>
    </xf>
    <xf numFmtId="168" fontId="3" fillId="0" borderId="0" xfId="18" applyNumberFormat="1" applyFont="1" applyAlignment="1">
      <alignment horizontal="left" vertical="center"/>
    </xf>
    <xf numFmtId="169" fontId="6" fillId="2" borderId="0" xfId="204" applyNumberFormat="1" applyFont="1" applyFill="1" applyAlignment="1">
      <alignment horizontal="right" vertical="center"/>
    </xf>
    <xf numFmtId="3" fontId="6" fillId="2" borderId="0" xfId="191" applyNumberFormat="1" applyFont="1" applyFill="1" applyAlignment="1">
      <alignment horizontal="right" vertical="center"/>
    </xf>
    <xf numFmtId="3" fontId="3" fillId="2" borderId="0" xfId="191" applyNumberFormat="1" applyFont="1" applyFill="1" applyAlignment="1">
      <alignment horizontal="right" vertical="center"/>
    </xf>
    <xf numFmtId="169" fontId="3" fillId="3" borderId="0" xfId="0" applyNumberFormat="1" applyFont="1" applyFill="1" applyAlignment="1">
      <alignment horizontal="left" vertical="center"/>
    </xf>
    <xf numFmtId="168" fontId="6" fillId="0" borderId="0" xfId="0" applyNumberFormat="1" applyFont="1" applyAlignment="1">
      <alignment vertical="center"/>
    </xf>
    <xf numFmtId="167" fontId="6" fillId="0" borderId="0" xfId="203" applyNumberFormat="1" applyFont="1" applyAlignment="1">
      <alignment horizontal="right" vertical="center"/>
    </xf>
    <xf numFmtId="168" fontId="6" fillId="0" borderId="0" xfId="18" applyNumberFormat="1" applyFont="1" applyAlignment="1">
      <alignment vertical="center"/>
    </xf>
    <xf numFmtId="166" fontId="14" fillId="0" borderId="0" xfId="18" applyFont="1" applyAlignment="1">
      <alignment horizontal="right" vertical="center"/>
    </xf>
    <xf numFmtId="168" fontId="16" fillId="0" borderId="0" xfId="18" applyNumberFormat="1" applyFont="1" applyAlignment="1">
      <alignment horizontal="left" vertical="center"/>
    </xf>
    <xf numFmtId="167" fontId="6" fillId="2" borderId="0" xfId="18" applyNumberFormat="1" applyFont="1" applyFill="1" applyAlignment="1">
      <alignment horizontal="right" vertical="center"/>
    </xf>
    <xf numFmtId="168" fontId="16" fillId="0" borderId="0" xfId="18" quotePrefix="1" applyNumberFormat="1" applyFont="1" applyAlignment="1">
      <alignment horizontal="left" vertical="center"/>
    </xf>
    <xf numFmtId="166" fontId="3" fillId="0" borderId="0" xfId="203" applyNumberFormat="1" applyFont="1" applyAlignment="1">
      <alignment horizontal="right" vertical="center"/>
    </xf>
    <xf numFmtId="166" fontId="5" fillId="0" borderId="0" xfId="18" applyFont="1" applyAlignment="1">
      <alignment vertical="center"/>
    </xf>
    <xf numFmtId="166" fontId="29" fillId="0" borderId="0" xfId="18" applyFont="1" applyAlignment="1">
      <alignment vertical="center"/>
    </xf>
    <xf numFmtId="166" fontId="7" fillId="0" borderId="0" xfId="18" quotePrefix="1" applyFont="1" applyAlignment="1">
      <alignment horizontal="right" vertical="center" readingOrder="2"/>
    </xf>
    <xf numFmtId="166" fontId="4" fillId="0" borderId="0" xfId="18" quotePrefix="1" applyFont="1" applyAlignment="1">
      <alignment horizontal="right" vertical="center"/>
    </xf>
    <xf numFmtId="166" fontId="29" fillId="0" borderId="0" xfId="18" applyFont="1" applyAlignment="1">
      <alignment horizontal="right" vertical="center"/>
    </xf>
    <xf numFmtId="166" fontId="4" fillId="0" borderId="0" xfId="18" applyFont="1" applyAlignment="1">
      <alignment vertical="center" readingOrder="2"/>
    </xf>
    <xf numFmtId="49" fontId="9" fillId="0" borderId="0" xfId="0" applyNumberFormat="1" applyFont="1" applyAlignment="1">
      <alignment horizontal="right" vertical="center"/>
    </xf>
    <xf numFmtId="0" fontId="62" fillId="0" borderId="0" xfId="20" applyFont="1" applyAlignment="1">
      <alignment vertical="center"/>
    </xf>
    <xf numFmtId="0" fontId="18" fillId="0" borderId="0" xfId="0" applyFont="1" applyAlignment="1">
      <alignment horizontal="right" vertical="center"/>
    </xf>
    <xf numFmtId="167" fontId="3" fillId="0" borderId="0" xfId="206" quotePrefix="1" applyNumberFormat="1" applyFont="1" applyAlignment="1">
      <alignment horizontal="left" vertical="center"/>
    </xf>
    <xf numFmtId="167" fontId="3" fillId="0" borderId="0" xfId="18" applyNumberFormat="1" applyFont="1" applyAlignment="1">
      <alignment horizontal="right" vertical="center"/>
    </xf>
    <xf numFmtId="3" fontId="3" fillId="20" borderId="0" xfId="252" applyNumberFormat="1" applyFont="1" applyFill="1" applyAlignment="1">
      <alignment horizontal="right" vertical="center"/>
    </xf>
    <xf numFmtId="166" fontId="8" fillId="0" borderId="0" xfId="18" quotePrefix="1" applyFont="1" applyAlignment="1">
      <alignment horizontal="right" vertical="center"/>
    </xf>
    <xf numFmtId="171" fontId="3" fillId="0" borderId="0" xfId="18" applyNumberFormat="1" applyFont="1" applyAlignment="1">
      <alignment horizontal="right" vertical="center"/>
    </xf>
    <xf numFmtId="166" fontId="8" fillId="0" borderId="0" xfId="202" applyFont="1" applyAlignment="1">
      <alignment horizontal="left" vertical="center"/>
    </xf>
    <xf numFmtId="173" fontId="3" fillId="0" borderId="0" xfId="0" applyNumberFormat="1" applyFont="1" applyAlignment="1">
      <alignment horizontal="right" vertical="center"/>
    </xf>
    <xf numFmtId="173" fontId="3" fillId="0" borderId="0" xfId="0" applyNumberFormat="1" applyFont="1" applyAlignment="1">
      <alignment vertical="center"/>
    </xf>
    <xf numFmtId="168" fontId="16" fillId="0" borderId="0" xfId="0" applyNumberFormat="1" applyFont="1" applyAlignment="1">
      <alignment horizontal="left" vertical="center"/>
    </xf>
    <xf numFmtId="167" fontId="6" fillId="3" borderId="0" xfId="0" applyNumberFormat="1" applyFont="1" applyFill="1" applyAlignment="1">
      <alignment vertical="center"/>
    </xf>
    <xf numFmtId="166" fontId="3" fillId="0" borderId="0" xfId="197" applyFont="1" applyAlignment="1">
      <alignment horizontal="right" vertical="center"/>
    </xf>
    <xf numFmtId="166" fontId="3" fillId="0" borderId="0" xfId="197" applyFont="1" applyAlignment="1">
      <alignment vertical="center"/>
    </xf>
    <xf numFmtId="166" fontId="6" fillId="0" borderId="0" xfId="18" quotePrefix="1" applyFont="1" applyAlignment="1">
      <alignment horizontal="left" vertical="center"/>
    </xf>
    <xf numFmtId="168" fontId="9" fillId="2" borderId="0" xfId="18" applyNumberFormat="1" applyFont="1" applyFill="1" applyAlignment="1">
      <alignment horizontal="right" vertical="center"/>
    </xf>
    <xf numFmtId="168" fontId="9" fillId="2" borderId="0" xfId="18" applyNumberFormat="1" applyFont="1" applyFill="1" applyAlignment="1">
      <alignment vertical="center"/>
    </xf>
    <xf numFmtId="168" fontId="3" fillId="0" borderId="0" xfId="18" applyNumberFormat="1" applyFont="1" applyAlignment="1">
      <alignment vertical="center"/>
    </xf>
    <xf numFmtId="168" fontId="4" fillId="2" borderId="0" xfId="18" applyNumberFormat="1" applyFont="1" applyFill="1" applyAlignment="1">
      <alignment horizontal="right" vertical="center"/>
    </xf>
    <xf numFmtId="168" fontId="3" fillId="2" borderId="0" xfId="18" applyNumberFormat="1" applyFont="1" applyFill="1" applyAlignment="1">
      <alignment vertical="center"/>
    </xf>
    <xf numFmtId="168" fontId="7" fillId="2" borderId="0" xfId="18" quotePrefix="1" applyNumberFormat="1" applyFont="1" applyFill="1" applyAlignment="1">
      <alignment horizontal="left" vertical="center"/>
    </xf>
    <xf numFmtId="168" fontId="27" fillId="2" borderId="0" xfId="18" applyNumberFormat="1" applyFont="1" applyFill="1" applyAlignment="1">
      <alignment horizontal="right" vertical="center"/>
    </xf>
    <xf numFmtId="168" fontId="27" fillId="2" borderId="0" xfId="18" applyNumberFormat="1" applyFont="1" applyFill="1" applyAlignment="1">
      <alignment vertical="center"/>
    </xf>
    <xf numFmtId="2" fontId="7" fillId="2" borderId="0" xfId="18" quotePrefix="1" applyNumberFormat="1" applyFont="1" applyFill="1" applyAlignment="1">
      <alignment horizontal="right" vertical="center" readingOrder="2"/>
    </xf>
    <xf numFmtId="168" fontId="29" fillId="2" borderId="0" xfId="18" applyNumberFormat="1" applyFont="1" applyFill="1" applyAlignment="1">
      <alignment horizontal="right" vertical="center"/>
    </xf>
    <xf numFmtId="168" fontId="29" fillId="2" borderId="0" xfId="18" applyNumberFormat="1" applyFont="1" applyFill="1" applyAlignment="1">
      <alignment vertical="center"/>
    </xf>
    <xf numFmtId="168" fontId="29" fillId="0" borderId="0" xfId="18" applyNumberFormat="1" applyFont="1" applyAlignment="1">
      <alignment vertical="center"/>
    </xf>
    <xf numFmtId="166" fontId="4" fillId="0" borderId="0" xfId="18" applyFont="1" applyAlignment="1">
      <alignment horizontal="right" vertical="center" readingOrder="2"/>
    </xf>
    <xf numFmtId="168" fontId="29" fillId="2" borderId="0" xfId="18" applyNumberFormat="1" applyFont="1" applyFill="1" applyAlignment="1">
      <alignment horizontal="left" vertical="center"/>
    </xf>
    <xf numFmtId="166" fontId="6" fillId="0" borderId="0" xfId="18" quotePrefix="1" applyFont="1" applyAlignment="1">
      <alignment horizontal="right" vertical="center"/>
    </xf>
    <xf numFmtId="167" fontId="64" fillId="0" borderId="0" xfId="199" quotePrefix="1" applyNumberFormat="1" applyFont="1" applyAlignment="1">
      <alignment horizontal="center" vertical="center"/>
    </xf>
    <xf numFmtId="167" fontId="64" fillId="0" borderId="0" xfId="199" quotePrefix="1" applyNumberFormat="1" applyFont="1" applyAlignment="1">
      <alignment horizontal="right" vertical="center"/>
    </xf>
    <xf numFmtId="167" fontId="64" fillId="0" borderId="0" xfId="199" applyNumberFormat="1" applyFont="1" applyAlignment="1">
      <alignment horizontal="center" vertical="center"/>
    </xf>
    <xf numFmtId="168" fontId="6" fillId="0" borderId="0" xfId="18" applyNumberFormat="1" applyFont="1" applyAlignment="1">
      <alignment horizontal="right" vertical="center"/>
    </xf>
    <xf numFmtId="168" fontId="9" fillId="0" borderId="0" xfId="18" applyNumberFormat="1" applyFont="1" applyAlignment="1">
      <alignment vertical="center"/>
    </xf>
    <xf numFmtId="168" fontId="9" fillId="0" borderId="0" xfId="18" applyNumberFormat="1" applyFont="1" applyAlignment="1">
      <alignment horizontal="left" vertical="center"/>
    </xf>
    <xf numFmtId="168" fontId="3" fillId="0" borderId="0" xfId="18" quotePrefix="1" applyNumberFormat="1" applyFont="1" applyAlignment="1">
      <alignment horizontal="left" vertical="center"/>
    </xf>
    <xf numFmtId="3" fontId="8" fillId="0" borderId="0" xfId="18" applyNumberFormat="1" applyFont="1" applyAlignment="1">
      <alignment vertical="center"/>
    </xf>
    <xf numFmtId="3" fontId="8" fillId="0" borderId="0" xfId="18" applyNumberFormat="1" applyFont="1" applyAlignment="1">
      <alignment horizontal="right" vertical="center"/>
    </xf>
    <xf numFmtId="168" fontId="8" fillId="0" borderId="0" xfId="18" quotePrefix="1" applyNumberFormat="1" applyFont="1" applyAlignment="1">
      <alignment horizontal="right" vertical="center"/>
    </xf>
    <xf numFmtId="0" fontId="62" fillId="0" borderId="0" xfId="0" applyFont="1" applyAlignment="1">
      <alignment horizontal="center" vertical="center"/>
    </xf>
    <xf numFmtId="0" fontId="62" fillId="0" borderId="0" xfId="0" applyFont="1" applyAlignment="1">
      <alignment horizontal="center"/>
    </xf>
    <xf numFmtId="166" fontId="3" fillId="0" borderId="0" xfId="18" applyFont="1" applyAlignment="1">
      <alignment vertical="center" readingOrder="2"/>
    </xf>
    <xf numFmtId="168" fontId="8" fillId="0" borderId="0" xfId="18" applyNumberFormat="1" applyFont="1" applyAlignment="1">
      <alignment horizontal="right" vertical="center"/>
    </xf>
    <xf numFmtId="168" fontId="8" fillId="0" borderId="0" xfId="18" quotePrefix="1" applyNumberFormat="1" applyFont="1" applyAlignment="1">
      <alignment horizontal="right" vertical="center" readingOrder="2"/>
    </xf>
    <xf numFmtId="168" fontId="8" fillId="0" borderId="0" xfId="18" applyNumberFormat="1" applyFont="1" applyAlignment="1">
      <alignment horizontal="right" vertical="center" readingOrder="2"/>
    </xf>
    <xf numFmtId="166" fontId="3" fillId="0" borderId="0" xfId="18" quotePrefix="1" applyFont="1" applyAlignment="1">
      <alignment horizontal="left" vertical="center"/>
    </xf>
    <xf numFmtId="0" fontId="63" fillId="0" borderId="0" xfId="0" applyFont="1" applyAlignment="1">
      <alignment vertical="center"/>
    </xf>
    <xf numFmtId="0" fontId="63" fillId="0" borderId="0" xfId="0" applyFont="1" applyAlignment="1">
      <alignment horizontal="right" vertical="center"/>
    </xf>
    <xf numFmtId="168" fontId="14" fillId="0" borderId="0" xfId="18" applyNumberFormat="1" applyFont="1" applyAlignment="1">
      <alignment horizontal="left" vertical="center"/>
    </xf>
    <xf numFmtId="3" fontId="6" fillId="0" borderId="0" xfId="191" applyNumberFormat="1" applyFont="1" applyAlignment="1">
      <alignment vertical="center"/>
    </xf>
    <xf numFmtId="168" fontId="14" fillId="0" borderId="0" xfId="18" applyNumberFormat="1" applyFont="1" applyAlignment="1">
      <alignment horizontal="right" vertical="center"/>
    </xf>
    <xf numFmtId="168" fontId="8" fillId="0" borderId="0" xfId="18" applyNumberFormat="1" applyFont="1" applyAlignment="1">
      <alignment vertical="center"/>
    </xf>
    <xf numFmtId="167" fontId="17" fillId="0" borderId="0" xfId="199" quotePrefix="1" applyNumberFormat="1" applyFont="1" applyAlignment="1">
      <alignment horizontal="center" vertical="center"/>
    </xf>
    <xf numFmtId="167" fontId="17" fillId="0" borderId="0" xfId="199" applyNumberFormat="1" applyFont="1" applyAlignment="1">
      <alignment horizontal="center" vertical="center"/>
    </xf>
    <xf numFmtId="167" fontId="14" fillId="0" borderId="0" xfId="199" quotePrefix="1" applyNumberFormat="1" applyFont="1" applyAlignment="1">
      <alignment horizontal="center" vertical="center"/>
    </xf>
    <xf numFmtId="167" fontId="14" fillId="0" borderId="0" xfId="199" applyNumberFormat="1" applyFont="1" applyAlignment="1">
      <alignment horizontal="center" vertical="center"/>
    </xf>
    <xf numFmtId="168" fontId="8" fillId="0" borderId="0" xfId="18" applyNumberFormat="1" applyFont="1" applyAlignment="1">
      <alignment horizontal="left" vertical="center"/>
    </xf>
    <xf numFmtId="3" fontId="14" fillId="0" borderId="0" xfId="18" applyNumberFormat="1" applyFont="1" applyAlignment="1">
      <alignment horizontal="right" vertical="center"/>
    </xf>
    <xf numFmtId="3" fontId="8" fillId="0" borderId="0" xfId="191" applyNumberFormat="1" applyFont="1" applyAlignment="1">
      <alignment horizontal="right" vertical="center"/>
    </xf>
    <xf numFmtId="3" fontId="14" fillId="0" borderId="0" xfId="18" applyNumberFormat="1" applyFont="1" applyAlignment="1">
      <alignment vertical="center"/>
    </xf>
    <xf numFmtId="3" fontId="14" fillId="0" borderId="0" xfId="208" applyNumberFormat="1" applyFont="1" applyAlignment="1">
      <alignment vertical="center"/>
    </xf>
    <xf numFmtId="0" fontId="16" fillId="0" borderId="0" xfId="191" applyFont="1" applyAlignment="1">
      <alignment vertical="center"/>
    </xf>
    <xf numFmtId="0" fontId="3" fillId="0" borderId="0" xfId="191" applyFont="1" applyAlignment="1">
      <alignment horizontal="right" vertical="center" readingOrder="2"/>
    </xf>
    <xf numFmtId="3" fontId="6" fillId="2" borderId="0" xfId="18" applyNumberFormat="1" applyFont="1" applyFill="1" applyAlignment="1">
      <alignment horizontal="right" vertical="center"/>
    </xf>
    <xf numFmtId="3" fontId="3" fillId="0" borderId="0" xfId="18" applyNumberFormat="1" applyFont="1" applyAlignment="1">
      <alignment vertical="center"/>
    </xf>
    <xf numFmtId="3" fontId="3" fillId="0" borderId="0" xfId="208" applyNumberFormat="1" applyFont="1" applyAlignment="1">
      <alignment horizontal="right" vertical="center"/>
    </xf>
    <xf numFmtId="0" fontId="16" fillId="0" borderId="0" xfId="191" quotePrefix="1" applyFont="1" applyAlignment="1">
      <alignment horizontal="right" vertical="center" readingOrder="2"/>
    </xf>
    <xf numFmtId="0" fontId="16" fillId="0" borderId="0" xfId="191" applyFont="1" applyAlignment="1">
      <alignment horizontal="right" vertical="center" readingOrder="2"/>
    </xf>
    <xf numFmtId="1" fontId="3" fillId="0" borderId="0" xfId="205" applyNumberFormat="1" applyFont="1" applyAlignment="1">
      <alignment vertical="center"/>
    </xf>
    <xf numFmtId="168" fontId="15" fillId="0" borderId="0" xfId="18" applyNumberFormat="1" applyFont="1" applyAlignment="1">
      <alignment horizontal="center" vertical="center"/>
    </xf>
    <xf numFmtId="165" fontId="4" fillId="0" borderId="0" xfId="2" applyFont="1" applyAlignment="1">
      <alignment horizontal="right" vertical="center"/>
    </xf>
    <xf numFmtId="166" fontId="7" fillId="0" borderId="0" xfId="18" applyFont="1" applyAlignment="1">
      <alignment horizontal="right" vertical="center" readingOrder="2"/>
    </xf>
    <xf numFmtId="166" fontId="4" fillId="0" borderId="0" xfId="18" quotePrefix="1" applyFont="1" applyAlignment="1">
      <alignment horizontal="right" vertical="center" readingOrder="2"/>
    </xf>
    <xf numFmtId="166" fontId="6" fillId="0" borderId="0" xfId="18" quotePrefix="1" applyFont="1" applyAlignment="1">
      <alignment horizontal="right" vertical="center" readingOrder="2"/>
    </xf>
    <xf numFmtId="1" fontId="14" fillId="0" borderId="0" xfId="166" quotePrefix="1" applyNumberFormat="1" applyFont="1" applyAlignment="1">
      <alignment horizontal="right" vertical="center" readingOrder="2"/>
    </xf>
    <xf numFmtId="1" fontId="8" fillId="0" borderId="0" xfId="166" applyNumberFormat="1" applyFont="1" applyAlignment="1">
      <alignment horizontal="right" vertical="center" indent="1" readingOrder="2"/>
    </xf>
    <xf numFmtId="167" fontId="8" fillId="0" borderId="0" xfId="199" applyNumberFormat="1" applyFont="1" applyAlignment="1">
      <alignment horizontal="right" vertical="center"/>
    </xf>
    <xf numFmtId="166" fontId="3" fillId="0" borderId="0" xfId="17" applyFont="1" applyAlignment="1">
      <alignment vertical="center"/>
    </xf>
    <xf numFmtId="1" fontId="14" fillId="0" borderId="0" xfId="166" applyNumberFormat="1" applyFont="1" applyAlignment="1">
      <alignment horizontal="right" vertical="center"/>
    </xf>
    <xf numFmtId="167" fontId="3" fillId="0" borderId="0" xfId="15" quotePrefix="1" applyNumberFormat="1" applyFont="1" applyAlignment="1">
      <alignment horizontal="left" vertical="center"/>
    </xf>
    <xf numFmtId="167" fontId="3" fillId="0" borderId="0" xfId="15" applyNumberFormat="1" applyFont="1" applyAlignment="1">
      <alignment horizontal="left" vertical="center"/>
    </xf>
    <xf numFmtId="0" fontId="3" fillId="0" borderId="0" xfId="15" applyFont="1" applyAlignment="1">
      <alignment horizontal="left" vertical="center"/>
    </xf>
    <xf numFmtId="1" fontId="8" fillId="0" borderId="0" xfId="191" applyNumberFormat="1" applyFont="1" applyAlignment="1">
      <alignment horizontal="right" vertical="center"/>
    </xf>
    <xf numFmtId="166" fontId="16" fillId="0" borderId="0" xfId="18" quotePrefix="1" applyFont="1" applyAlignment="1">
      <alignment horizontal="left" vertical="center"/>
    </xf>
    <xf numFmtId="3" fontId="16" fillId="0" borderId="0" xfId="18" quotePrefix="1" applyNumberFormat="1" applyFont="1" applyAlignment="1">
      <alignment horizontal="right" vertical="center"/>
    </xf>
    <xf numFmtId="3" fontId="6" fillId="2" borderId="0" xfId="191" applyNumberFormat="1" applyFont="1" applyFill="1" applyAlignment="1">
      <alignment vertical="center"/>
    </xf>
    <xf numFmtId="3" fontId="6" fillId="0" borderId="0" xfId="18" applyNumberFormat="1" applyFont="1" applyAlignment="1">
      <alignment horizontal="right" vertical="center"/>
    </xf>
    <xf numFmtId="0" fontId="3" fillId="0" borderId="0" xfId="191" quotePrefix="1" applyFont="1" applyAlignment="1">
      <alignment horizontal="right" vertical="center" readingOrder="2"/>
    </xf>
    <xf numFmtId="181" fontId="15" fillId="0" borderId="0" xfId="18" applyNumberFormat="1" applyFont="1" applyAlignment="1">
      <alignment horizontal="center" vertical="center"/>
    </xf>
    <xf numFmtId="0" fontId="3" fillId="0" borderId="0" xfId="205" applyFont="1" applyAlignment="1">
      <alignment vertical="center"/>
    </xf>
    <xf numFmtId="0" fontId="7" fillId="0" borderId="0" xfId="205" quotePrefix="1" applyFont="1" applyAlignment="1">
      <alignment horizontal="left" vertical="center"/>
    </xf>
    <xf numFmtId="0" fontId="16" fillId="0" borderId="0" xfId="205" applyFont="1" applyAlignment="1">
      <alignment horizontal="right" vertical="center"/>
    </xf>
    <xf numFmtId="0" fontId="3" fillId="0" borderId="0" xfId="205" applyFont="1" applyAlignment="1">
      <alignment horizontal="right" vertical="center"/>
    </xf>
    <xf numFmtId="168" fontId="7" fillId="0" borderId="0" xfId="18" applyNumberFormat="1" applyFont="1" applyAlignment="1">
      <alignment horizontal="right" vertical="center" readingOrder="2"/>
    </xf>
    <xf numFmtId="0" fontId="6" fillId="0" borderId="0" xfId="205" applyFont="1" applyAlignment="1">
      <alignment horizontal="right" vertical="center"/>
    </xf>
    <xf numFmtId="0" fontId="6" fillId="0" borderId="0" xfId="205" applyFont="1" applyAlignment="1">
      <alignment horizontal="center" vertical="center"/>
    </xf>
    <xf numFmtId="0" fontId="65" fillId="0" borderId="0" xfId="0" applyFont="1" applyAlignment="1">
      <alignment wrapText="1"/>
    </xf>
    <xf numFmtId="0" fontId="63" fillId="0" borderId="0" xfId="0" applyFont="1" applyAlignment="1">
      <alignment wrapText="1"/>
    </xf>
    <xf numFmtId="3" fontId="3" fillId="0" borderId="0" xfId="191" applyNumberFormat="1" applyFont="1" applyAlignment="1">
      <alignment horizontal="right" vertical="center"/>
    </xf>
    <xf numFmtId="1" fontId="3" fillId="0" borderId="0" xfId="205" applyNumberFormat="1" applyFont="1" applyAlignment="1">
      <alignment horizontal="right" vertical="center"/>
    </xf>
    <xf numFmtId="167" fontId="8" fillId="0" borderId="0" xfId="205" quotePrefix="1" applyNumberFormat="1" applyFont="1" applyAlignment="1">
      <alignment horizontal="left" vertical="center"/>
    </xf>
    <xf numFmtId="166" fontId="6" fillId="0" borderId="0" xfId="253" applyNumberFormat="1" applyFont="1" applyAlignment="1">
      <alignment vertical="center"/>
    </xf>
    <xf numFmtId="3" fontId="6" fillId="0" borderId="0" xfId="191" applyNumberFormat="1" applyFont="1" applyAlignment="1">
      <alignment horizontal="right" vertical="center"/>
    </xf>
    <xf numFmtId="1" fontId="17" fillId="0" borderId="0" xfId="191" applyNumberFormat="1" applyFont="1" applyAlignment="1">
      <alignment horizontal="right" vertical="center" readingOrder="2"/>
    </xf>
    <xf numFmtId="0" fontId="16" fillId="0" borderId="0" xfId="205" applyFont="1" applyAlignment="1">
      <alignment vertical="center"/>
    </xf>
    <xf numFmtId="167" fontId="6" fillId="0" borderId="0" xfId="205" applyNumberFormat="1" applyFont="1" applyAlignment="1">
      <alignment horizontal="right" vertical="center"/>
    </xf>
    <xf numFmtId="168" fontId="3" fillId="0" borderId="0" xfId="18" applyNumberFormat="1" applyFont="1" applyAlignment="1">
      <alignment horizontal="right" vertical="center" readingOrder="2"/>
    </xf>
    <xf numFmtId="1" fontId="6" fillId="0" borderId="0" xfId="205" applyNumberFormat="1" applyFont="1" applyAlignment="1">
      <alignment horizontal="right" vertical="center"/>
    </xf>
    <xf numFmtId="0" fontId="3" fillId="0" borderId="0" xfId="205" applyFont="1" applyAlignment="1">
      <alignment horizontal="right" vertical="center" readingOrder="2"/>
    </xf>
    <xf numFmtId="1" fontId="15" fillId="0" borderId="0" xfId="205" applyNumberFormat="1" applyFont="1" applyAlignment="1">
      <alignment horizontal="center" vertical="center"/>
    </xf>
    <xf numFmtId="166" fontId="8" fillId="0" borderId="0" xfId="254" applyFont="1" applyAlignment="1">
      <alignment horizontal="right" vertical="center"/>
    </xf>
    <xf numFmtId="166" fontId="3" fillId="0" borderId="0" xfId="13" applyFont="1" applyAlignment="1">
      <alignment horizontal="center" vertical="center"/>
    </xf>
    <xf numFmtId="168" fontId="6" fillId="0" borderId="0" xfId="0" applyNumberFormat="1" applyFont="1" applyAlignment="1">
      <alignment horizontal="center" vertical="center"/>
    </xf>
    <xf numFmtId="0" fontId="6" fillId="0" borderId="0" xfId="250" applyFont="1" applyAlignment="1">
      <alignment horizontal="right" vertical="center"/>
    </xf>
    <xf numFmtId="167" fontId="6" fillId="0" borderId="0" xfId="0" applyNumberFormat="1" applyFont="1" applyAlignment="1">
      <alignment horizontal="center" vertical="center"/>
    </xf>
    <xf numFmtId="166" fontId="3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6" fontId="4" fillId="0" borderId="0" xfId="13" quotePrefix="1" applyFont="1" applyAlignment="1">
      <alignment horizontal="right" vertical="center" readingOrder="2"/>
    </xf>
    <xf numFmtId="3" fontId="28" fillId="0" borderId="0" xfId="0" applyNumberFormat="1" applyFont="1" applyAlignment="1">
      <alignment horizontal="center" vertical="center"/>
    </xf>
    <xf numFmtId="3" fontId="18" fillId="0" borderId="0" xfId="0" applyNumberFormat="1" applyFont="1" applyAlignment="1">
      <alignment horizontal="center" vertical="center"/>
    </xf>
    <xf numFmtId="3" fontId="6" fillId="0" borderId="0" xfId="13" applyNumberFormat="1" applyFont="1" applyAlignment="1">
      <alignment horizontal="center" vertical="center"/>
    </xf>
    <xf numFmtId="166" fontId="3" fillId="0" borderId="0" xfId="13" quotePrefix="1" applyFont="1" applyAlignment="1">
      <alignment horizontal="right" vertical="center" readingOrder="2"/>
    </xf>
    <xf numFmtId="168" fontId="3" fillId="2" borderId="0" xfId="18" applyNumberFormat="1" applyFont="1" applyFill="1" applyAlignment="1">
      <alignment horizontal="right" vertical="center"/>
    </xf>
    <xf numFmtId="168" fontId="7" fillId="0" borderId="0" xfId="18" applyNumberFormat="1" applyFont="1" applyAlignment="1">
      <alignment vertical="center" readingOrder="2"/>
    </xf>
    <xf numFmtId="168" fontId="7" fillId="0" borderId="0" xfId="18" applyNumberFormat="1" applyFont="1" applyAlignment="1">
      <alignment horizontal="right" vertical="center"/>
    </xf>
    <xf numFmtId="166" fontId="6" fillId="0" borderId="0" xfId="18" applyFont="1" applyAlignment="1">
      <alignment horizontal="center" vertical="center" wrapText="1"/>
    </xf>
    <xf numFmtId="0" fontId="65" fillId="0" borderId="0" xfId="20" applyFont="1" applyAlignment="1">
      <alignment horizontal="center" vertical="center"/>
    </xf>
    <xf numFmtId="167" fontId="64" fillId="0" borderId="0" xfId="199" applyNumberFormat="1" applyFont="1" applyAlignment="1">
      <alignment horizontal="right" vertical="center"/>
    </xf>
    <xf numFmtId="166" fontId="64" fillId="0" borderId="0" xfId="18" applyFont="1" applyAlignment="1">
      <alignment horizontal="right" vertical="center"/>
    </xf>
    <xf numFmtId="169" fontId="20" fillId="0" borderId="0" xfId="0" applyNumberFormat="1" applyFont="1" applyAlignment="1" applyProtection="1">
      <alignment horizontal="right" vertical="center"/>
      <protection locked="0"/>
    </xf>
    <xf numFmtId="192" fontId="21" fillId="0" borderId="0" xfId="191" applyNumberFormat="1" applyFont="1" applyAlignment="1">
      <alignment horizontal="right" vertical="center"/>
    </xf>
    <xf numFmtId="169" fontId="3" fillId="0" borderId="0" xfId="0" applyNumberFormat="1" applyFont="1" applyAlignment="1">
      <alignment horizontal="center" vertical="center"/>
    </xf>
    <xf numFmtId="166" fontId="15" fillId="0" borderId="0" xfId="18" applyFont="1" applyAlignment="1">
      <alignment horizontal="center" vertical="center"/>
    </xf>
    <xf numFmtId="3" fontId="6" fillId="2" borderId="0" xfId="191" applyNumberFormat="1" applyFont="1" applyFill="1" applyAlignment="1">
      <alignment horizontal="center" vertical="center"/>
    </xf>
    <xf numFmtId="0" fontId="62" fillId="0" borderId="0" xfId="0" applyFont="1" applyAlignment="1">
      <alignment horizontal="center" vertical="center" readingOrder="2"/>
    </xf>
    <xf numFmtId="166" fontId="6" fillId="0" borderId="0" xfId="18" applyFont="1" applyAlignment="1">
      <alignment horizontal="centerContinuous" vertical="center"/>
    </xf>
    <xf numFmtId="166" fontId="6" fillId="0" borderId="0" xfId="0" applyNumberFormat="1" applyFont="1" applyAlignment="1">
      <alignment horizontal="center" vertical="center"/>
    </xf>
    <xf numFmtId="166" fontId="66" fillId="0" borderId="0" xfId="0" applyNumberFormat="1" applyFont="1" applyAlignment="1">
      <alignment horizontal="left" vertical="center"/>
    </xf>
    <xf numFmtId="169" fontId="3" fillId="20" borderId="0" xfId="18" applyNumberFormat="1" applyFont="1" applyFill="1" applyAlignment="1">
      <alignment horizontal="right" vertical="center"/>
    </xf>
    <xf numFmtId="166" fontId="14" fillId="20" borderId="0" xfId="18" applyFont="1" applyFill="1" applyAlignment="1">
      <alignment horizontal="left" vertical="center"/>
    </xf>
    <xf numFmtId="166" fontId="3" fillId="20" borderId="0" xfId="18" applyFont="1" applyFill="1" applyAlignment="1">
      <alignment vertical="center"/>
    </xf>
    <xf numFmtId="166" fontId="3" fillId="20" borderId="0" xfId="18" applyFont="1" applyFill="1" applyAlignment="1">
      <alignment horizontal="left" vertical="center"/>
    </xf>
    <xf numFmtId="169" fontId="6" fillId="20" borderId="0" xfId="18" applyNumberFormat="1" applyFont="1" applyFill="1" applyAlignment="1">
      <alignment horizontal="right" vertical="center"/>
    </xf>
    <xf numFmtId="1" fontId="8" fillId="0" borderId="0" xfId="0" applyNumberFormat="1" applyFont="1" applyAlignment="1">
      <alignment vertical="center"/>
    </xf>
    <xf numFmtId="169" fontId="15" fillId="20" borderId="0" xfId="18" applyNumberFormat="1" applyFont="1" applyFill="1" applyAlignment="1">
      <alignment horizontal="center" vertical="center"/>
    </xf>
    <xf numFmtId="166" fontId="67" fillId="0" borderId="0" xfId="18" quotePrefix="1" applyFont="1" applyAlignment="1">
      <alignment horizontal="left" vertical="center"/>
    </xf>
    <xf numFmtId="166" fontId="68" fillId="0" borderId="0" xfId="18" applyFont="1" applyAlignment="1">
      <alignment horizontal="right" vertical="center"/>
    </xf>
    <xf numFmtId="166" fontId="6" fillId="0" borderId="0" xfId="18" applyFont="1" applyAlignment="1">
      <alignment horizontal="right" vertical="center" wrapText="1"/>
    </xf>
    <xf numFmtId="0" fontId="6" fillId="0" borderId="0" xfId="0" applyFont="1" applyAlignment="1">
      <alignment horizontal="center" vertical="center" readingOrder="1"/>
    </xf>
    <xf numFmtId="3" fontId="69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right" wrapText="1"/>
    </xf>
    <xf numFmtId="3" fontId="69" fillId="0" borderId="0" xfId="0" applyNumberFormat="1" applyFont="1" applyAlignment="1">
      <alignment horizontal="right" vertical="center" wrapText="1"/>
    </xf>
    <xf numFmtId="176" fontId="6" fillId="0" borderId="0" xfId="0" applyNumberFormat="1" applyFont="1" applyAlignment="1">
      <alignment horizontal="right" vertical="center" wrapText="1"/>
    </xf>
    <xf numFmtId="166" fontId="3" fillId="0" borderId="0" xfId="13" applyFont="1" applyAlignment="1">
      <alignment vertical="center" wrapText="1"/>
    </xf>
    <xf numFmtId="166" fontId="6" fillId="0" borderId="0" xfId="18" applyFont="1" applyAlignment="1">
      <alignment vertical="center" wrapText="1"/>
    </xf>
    <xf numFmtId="3" fontId="21" fillId="0" borderId="0" xfId="251" applyNumberFormat="1" applyFont="1" applyAlignment="1">
      <alignment horizontal="center" vertical="center"/>
    </xf>
    <xf numFmtId="165" fontId="17" fillId="0" borderId="0" xfId="2" quotePrefix="1" applyFont="1" applyAlignment="1">
      <alignment horizontal="left" vertical="center"/>
    </xf>
    <xf numFmtId="166" fontId="4" fillId="0" borderId="0" xfId="3" applyFont="1" applyAlignment="1">
      <alignment horizontal="right" vertical="center" readingOrder="2"/>
    </xf>
    <xf numFmtId="166" fontId="70" fillId="0" borderId="0" xfId="3" applyFont="1" applyAlignment="1">
      <alignment horizontal="left" vertical="center"/>
    </xf>
    <xf numFmtId="166" fontId="71" fillId="0" borderId="0" xfId="3" applyFont="1" applyAlignment="1">
      <alignment vertical="center"/>
    </xf>
    <xf numFmtId="1" fontId="3" fillId="0" borderId="0" xfId="0" applyNumberFormat="1" applyFont="1" applyAlignment="1">
      <alignment horizontal="left" vertical="center"/>
    </xf>
    <xf numFmtId="166" fontId="27" fillId="0" borderId="0" xfId="0" applyNumberFormat="1" applyFont="1" applyAlignment="1">
      <alignment horizontal="center" vertical="center"/>
    </xf>
    <xf numFmtId="166" fontId="6" fillId="0" borderId="0" xfId="3" applyFont="1" applyAlignment="1">
      <alignment horizontal="right" vertical="center"/>
    </xf>
    <xf numFmtId="167" fontId="14" fillId="0" borderId="0" xfId="3" quotePrefix="1" applyNumberFormat="1" applyFont="1" applyAlignment="1">
      <alignment horizontal="left" vertical="center"/>
    </xf>
    <xf numFmtId="193" fontId="20" fillId="0" borderId="0" xfId="16" applyNumberFormat="1" applyFont="1" applyAlignment="1">
      <alignment vertical="center"/>
    </xf>
    <xf numFmtId="166" fontId="8" fillId="0" borderId="0" xfId="6" quotePrefix="1" applyFont="1" applyAlignment="1">
      <alignment horizontal="left" vertical="center"/>
    </xf>
    <xf numFmtId="167" fontId="8" fillId="0" borderId="0" xfId="3" applyNumberFormat="1" applyFont="1" applyAlignment="1">
      <alignment vertical="center"/>
    </xf>
    <xf numFmtId="166" fontId="8" fillId="0" borderId="0" xfId="3" applyFont="1" applyAlignment="1">
      <alignment vertical="center"/>
    </xf>
    <xf numFmtId="167" fontId="17" fillId="0" borderId="0" xfId="3" applyNumberFormat="1" applyFont="1" applyAlignment="1">
      <alignment horizontal="center" vertical="center"/>
    </xf>
    <xf numFmtId="166" fontId="8" fillId="0" borderId="0" xfId="3" quotePrefix="1" applyFont="1" applyAlignment="1">
      <alignment horizontal="left" vertical="center"/>
    </xf>
    <xf numFmtId="167" fontId="14" fillId="0" borderId="0" xfId="5" applyNumberFormat="1" applyFont="1" applyAlignment="1">
      <alignment horizontal="left" vertical="center"/>
    </xf>
    <xf numFmtId="166" fontId="8" fillId="0" borderId="0" xfId="6" applyFont="1" applyAlignment="1">
      <alignment horizontal="left" vertical="center"/>
    </xf>
    <xf numFmtId="167" fontId="14" fillId="0" borderId="0" xfId="3" applyNumberFormat="1" applyFont="1" applyAlignment="1">
      <alignment vertical="center"/>
    </xf>
    <xf numFmtId="166" fontId="3" fillId="0" borderId="0" xfId="6" quotePrefix="1" applyFont="1" applyAlignment="1">
      <alignment horizontal="left" vertical="center"/>
    </xf>
    <xf numFmtId="166" fontId="16" fillId="0" borderId="0" xfId="3" applyFont="1" applyAlignment="1">
      <alignment vertical="center"/>
    </xf>
    <xf numFmtId="3" fontId="28" fillId="0" borderId="0" xfId="0" applyNumberFormat="1" applyFont="1" applyAlignment="1">
      <alignment horizontal="right" vertical="center" wrapText="1"/>
    </xf>
    <xf numFmtId="3" fontId="6" fillId="0" borderId="0" xfId="0" applyNumberFormat="1" applyFont="1" applyAlignment="1">
      <alignment horizontal="right" vertical="center" wrapText="1"/>
    </xf>
    <xf numFmtId="1" fontId="6" fillId="0" borderId="0" xfId="0" applyNumberFormat="1" applyFont="1" applyAlignment="1">
      <alignment horizontal="right" vertical="center"/>
    </xf>
    <xf numFmtId="166" fontId="67" fillId="0" borderId="0" xfId="0" applyNumberFormat="1" applyFont="1" applyAlignment="1">
      <alignment horizontal="left" vertical="center"/>
    </xf>
    <xf numFmtId="2" fontId="3" fillId="2" borderId="0" xfId="10" applyNumberFormat="1" applyFont="1" applyFill="1" applyAlignment="1">
      <alignment horizontal="right" vertical="center"/>
    </xf>
    <xf numFmtId="2" fontId="3" fillId="2" borderId="0" xfId="10" applyNumberFormat="1" applyFont="1" applyFill="1" applyAlignment="1">
      <alignment vertical="center"/>
    </xf>
    <xf numFmtId="166" fontId="6" fillId="2" borderId="0" xfId="10" applyFont="1" applyFill="1" applyAlignment="1">
      <alignment vertical="center"/>
    </xf>
    <xf numFmtId="2" fontId="6" fillId="2" borderId="0" xfId="10" applyNumberFormat="1" applyFont="1" applyFill="1" applyAlignment="1">
      <alignment horizontal="right" vertical="center"/>
    </xf>
    <xf numFmtId="2" fontId="3" fillId="0" borderId="0" xfId="10" applyNumberFormat="1" applyFont="1" applyAlignment="1">
      <alignment vertical="center"/>
    </xf>
    <xf numFmtId="166" fontId="3" fillId="3" borderId="0" xfId="0" applyNumberFormat="1" applyFont="1" applyFill="1" applyAlignment="1">
      <alignment horizontal="left" vertical="center"/>
    </xf>
    <xf numFmtId="166" fontId="6" fillId="3" borderId="0" xfId="0" applyNumberFormat="1" applyFont="1" applyFill="1" applyAlignment="1">
      <alignment vertical="center"/>
    </xf>
    <xf numFmtId="2" fontId="6" fillId="0" borderId="0" xfId="0" applyNumberFormat="1" applyFont="1" applyAlignment="1">
      <alignment horizontal="right" vertical="center" readingOrder="2"/>
    </xf>
    <xf numFmtId="166" fontId="6" fillId="3" borderId="0" xfId="0" applyNumberFormat="1" applyFont="1" applyFill="1" applyAlignment="1">
      <alignment horizontal="right" vertical="center" readingOrder="2"/>
    </xf>
    <xf numFmtId="2" fontId="6" fillId="3" borderId="0" xfId="0" applyNumberFormat="1" applyFont="1" applyFill="1" applyAlignment="1">
      <alignment vertical="center"/>
    </xf>
    <xf numFmtId="2" fontId="6" fillId="0" borderId="0" xfId="0" applyNumberFormat="1" applyFont="1" applyAlignment="1">
      <alignment horizontal="right" vertical="center"/>
    </xf>
    <xf numFmtId="2" fontId="6" fillId="3" borderId="0" xfId="0" applyNumberFormat="1" applyFont="1" applyFill="1" applyAlignment="1">
      <alignment horizontal="right" vertical="center" readingOrder="2"/>
    </xf>
    <xf numFmtId="166" fontId="14" fillId="2" borderId="0" xfId="10" quotePrefix="1" applyFont="1" applyFill="1" applyAlignment="1">
      <alignment vertical="center"/>
    </xf>
    <xf numFmtId="166" fontId="14" fillId="2" borderId="0" xfId="10" quotePrefix="1" applyFont="1" applyFill="1" applyAlignment="1">
      <alignment horizontal="right" vertical="center"/>
    </xf>
    <xf numFmtId="166" fontId="14" fillId="2" borderId="0" xfId="10" applyFont="1" applyFill="1" applyAlignment="1">
      <alignment horizontal="right" vertical="center"/>
    </xf>
    <xf numFmtId="166" fontId="14" fillId="0" borderId="0" xfId="10" applyFont="1" applyAlignment="1">
      <alignment vertical="center"/>
    </xf>
    <xf numFmtId="174" fontId="6" fillId="0" borderId="0" xfId="0" applyNumberFormat="1" applyFont="1" applyAlignment="1">
      <alignment horizontal="right" vertical="center"/>
    </xf>
    <xf numFmtId="3" fontId="6" fillId="0" borderId="0" xfId="0" applyNumberFormat="1" applyFont="1" applyAlignment="1">
      <alignment horizontal="right"/>
    </xf>
    <xf numFmtId="167" fontId="27" fillId="2" borderId="0" xfId="10" applyNumberFormat="1" applyFont="1" applyFill="1" applyAlignment="1">
      <alignment horizontal="right" vertical="center"/>
    </xf>
    <xf numFmtId="167" fontId="6" fillId="0" borderId="0" xfId="10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/>
    </xf>
    <xf numFmtId="167" fontId="9" fillId="2" borderId="0" xfId="10" applyNumberFormat="1" applyFont="1" applyFill="1" applyAlignment="1">
      <alignment horizontal="right" vertical="center"/>
    </xf>
    <xf numFmtId="167" fontId="3" fillId="0" borderId="0" xfId="10" applyNumberFormat="1" applyFont="1" applyAlignment="1">
      <alignment horizontal="right" vertical="center"/>
    </xf>
    <xf numFmtId="167" fontId="8" fillId="0" borderId="0" xfId="200" quotePrefix="1" applyNumberFormat="1" applyFont="1" applyAlignment="1">
      <alignment horizontal="right" vertical="center"/>
    </xf>
    <xf numFmtId="166" fontId="14" fillId="0" borderId="0" xfId="10" applyFont="1" applyAlignment="1">
      <alignment horizontal="right" vertical="center"/>
    </xf>
    <xf numFmtId="167" fontId="8" fillId="0" borderId="0" xfId="200" applyNumberFormat="1" applyFont="1" applyAlignment="1">
      <alignment horizontal="right" vertical="center"/>
    </xf>
    <xf numFmtId="172" fontId="3" fillId="0" borderId="0" xfId="0" applyNumberFormat="1" applyFont="1" applyAlignment="1">
      <alignment horizontal="right"/>
    </xf>
    <xf numFmtId="2" fontId="18" fillId="0" borderId="0" xfId="0" applyNumberFormat="1" applyFont="1" applyAlignment="1">
      <alignment horizontal="right"/>
    </xf>
    <xf numFmtId="2" fontId="20" fillId="0" borderId="0" xfId="8" applyNumberFormat="1" applyFont="1" applyAlignment="1">
      <alignment vertical="center"/>
    </xf>
    <xf numFmtId="2" fontId="3" fillId="0" borderId="0" xfId="10" applyNumberFormat="1" applyFont="1" applyAlignment="1">
      <alignment horizontal="right" vertical="center"/>
    </xf>
    <xf numFmtId="3" fontId="3" fillId="2" borderId="0" xfId="10" applyNumberFormat="1" applyFont="1" applyFill="1" applyAlignment="1">
      <alignment horizontal="right" vertical="center"/>
    </xf>
    <xf numFmtId="0" fontId="21" fillId="0" borderId="0" xfId="8" applyFont="1" applyAlignment="1">
      <alignment vertical="center"/>
    </xf>
    <xf numFmtId="3" fontId="21" fillId="0" borderId="0" xfId="8" applyNumberFormat="1" applyFont="1" applyAlignment="1">
      <alignment vertical="center"/>
    </xf>
    <xf numFmtId="166" fontId="16" fillId="2" borderId="0" xfId="10" applyFont="1" applyFill="1" applyAlignment="1">
      <alignment vertical="center"/>
    </xf>
    <xf numFmtId="166" fontId="3" fillId="2" borderId="0" xfId="10" applyFont="1" applyFill="1" applyAlignment="1">
      <alignment horizontal="right" vertical="center" readingOrder="2"/>
    </xf>
    <xf numFmtId="3" fontId="6" fillId="0" borderId="0" xfId="10" applyNumberFormat="1" applyFont="1" applyAlignment="1">
      <alignment horizontal="right" vertical="center"/>
    </xf>
    <xf numFmtId="166" fontId="6" fillId="0" borderId="0" xfId="10" applyFont="1" applyAlignment="1">
      <alignment horizontal="right" vertical="center"/>
    </xf>
    <xf numFmtId="168" fontId="3" fillId="0" borderId="0" xfId="10" applyNumberFormat="1" applyFont="1" applyAlignment="1">
      <alignment horizontal="right" vertical="center"/>
    </xf>
    <xf numFmtId="166" fontId="3" fillId="0" borderId="0" xfId="13" applyFont="1" applyAlignment="1">
      <alignment horizontal="centerContinuous" vertical="center"/>
    </xf>
    <xf numFmtId="0" fontId="6" fillId="0" borderId="0" xfId="0" applyFont="1" applyAlignment="1">
      <alignment horizontal="left"/>
    </xf>
    <xf numFmtId="3" fontId="6" fillId="0" borderId="0" xfId="0" applyNumberFormat="1" applyFont="1" applyAlignment="1">
      <alignment horizontal="right" wrapText="1"/>
    </xf>
    <xf numFmtId="167" fontId="6" fillId="0" borderId="0" xfId="207" applyNumberFormat="1" applyFont="1" applyAlignment="1">
      <alignment horizontal="right" vertical="center"/>
    </xf>
    <xf numFmtId="167" fontId="14" fillId="0" borderId="0" xfId="201" applyNumberFormat="1" applyFont="1" applyAlignment="1">
      <alignment horizontal="right" vertical="center"/>
    </xf>
    <xf numFmtId="0" fontId="3" fillId="0" borderId="0" xfId="0" applyFont="1" applyAlignment="1">
      <alignment horizontal="left"/>
    </xf>
    <xf numFmtId="3" fontId="18" fillId="0" borderId="0" xfId="0" applyNumberFormat="1" applyFont="1" applyAlignment="1">
      <alignment horizontal="right" wrapText="1"/>
    </xf>
    <xf numFmtId="1" fontId="13" fillId="0" borderId="0" xfId="0" applyNumberFormat="1" applyFont="1" applyAlignment="1">
      <alignment horizontal="right" readingOrder="2"/>
    </xf>
    <xf numFmtId="167" fontId="3" fillId="0" borderId="0" xfId="207" applyNumberFormat="1" applyFont="1" applyAlignment="1">
      <alignment horizontal="right" vertical="center"/>
    </xf>
    <xf numFmtId="167" fontId="8" fillId="0" borderId="0" xfId="201" quotePrefix="1" applyNumberFormat="1" applyFont="1" applyAlignment="1">
      <alignment horizontal="right" vertical="center"/>
    </xf>
    <xf numFmtId="167" fontId="8" fillId="0" borderId="0" xfId="201" applyNumberFormat="1" applyFont="1" applyAlignment="1">
      <alignment horizontal="right" vertical="center"/>
    </xf>
    <xf numFmtId="3" fontId="3" fillId="0" borderId="0" xfId="0" applyNumberFormat="1" applyFont="1" applyAlignment="1">
      <alignment horizontal="right" wrapText="1"/>
    </xf>
    <xf numFmtId="1" fontId="13" fillId="0" borderId="0" xfId="0" applyNumberFormat="1" applyFont="1" applyAlignment="1">
      <alignment horizontal="right"/>
    </xf>
    <xf numFmtId="167" fontId="3" fillId="0" borderId="0" xfId="0" applyNumberFormat="1" applyFont="1" applyAlignment="1">
      <alignment horizontal="left"/>
    </xf>
    <xf numFmtId="0" fontId="3" fillId="0" borderId="0" xfId="0" applyFont="1"/>
    <xf numFmtId="0" fontId="6" fillId="0" borderId="0" xfId="0" applyFont="1"/>
    <xf numFmtId="167" fontId="6" fillId="0" borderId="0" xfId="0" applyNumberFormat="1" applyFont="1" applyAlignment="1">
      <alignment horizontal="left"/>
    </xf>
    <xf numFmtId="1" fontId="17" fillId="0" borderId="0" xfId="0" applyNumberFormat="1" applyFont="1" applyAlignment="1">
      <alignment horizontal="right" readingOrder="2"/>
    </xf>
    <xf numFmtId="3" fontId="18" fillId="0" borderId="0" xfId="0" applyNumberFormat="1" applyFont="1" applyAlignment="1">
      <alignment horizontal="right"/>
    </xf>
    <xf numFmtId="1" fontId="14" fillId="0" borderId="0" xfId="0" applyNumberFormat="1" applyFont="1" applyAlignment="1">
      <alignment horizontal="right"/>
    </xf>
    <xf numFmtId="3" fontId="18" fillId="0" borderId="0" xfId="0" applyNumberFormat="1" applyFont="1"/>
    <xf numFmtId="3" fontId="28" fillId="0" borderId="0" xfId="0" applyNumberFormat="1" applyFont="1" applyAlignment="1">
      <alignment horizontal="right"/>
    </xf>
    <xf numFmtId="166" fontId="7" fillId="0" borderId="0" xfId="0" applyNumberFormat="1" applyFont="1" applyAlignment="1">
      <alignment horizontal="right" vertical="center"/>
    </xf>
    <xf numFmtId="166" fontId="7" fillId="0" borderId="0" xfId="0" applyNumberFormat="1" applyFont="1" applyAlignment="1">
      <alignment vertical="center"/>
    </xf>
    <xf numFmtId="3" fontId="3" fillId="0" borderId="0" xfId="0" applyNumberFormat="1" applyFont="1" applyAlignment="1">
      <alignment horizontal="right" vertical="center" wrapText="1"/>
    </xf>
    <xf numFmtId="167" fontId="8" fillId="0" borderId="0" xfId="18" applyNumberFormat="1" applyFont="1" applyAlignment="1">
      <alignment horizontal="right" vertical="center"/>
    </xf>
    <xf numFmtId="3" fontId="6" fillId="0" borderId="0" xfId="0" applyNumberFormat="1" applyFont="1" applyAlignment="1">
      <alignment vertical="center" wrapText="1"/>
    </xf>
    <xf numFmtId="166" fontId="16" fillId="0" borderId="0" xfId="0" applyNumberFormat="1" applyFont="1" applyAlignment="1">
      <alignment horizontal="right" vertical="center" readingOrder="2"/>
    </xf>
    <xf numFmtId="0" fontId="6" fillId="0" borderId="0" xfId="25" applyFont="1" applyAlignment="1">
      <alignment horizontal="left" vertical="center"/>
    </xf>
    <xf numFmtId="0" fontId="21" fillId="0" borderId="0" xfId="25" applyFont="1" applyAlignment="1">
      <alignment horizontal="left" vertical="center" wrapText="1"/>
    </xf>
    <xf numFmtId="0" fontId="3" fillId="0" borderId="0" xfId="25" applyFont="1" applyAlignment="1">
      <alignment horizontal="left" vertical="center"/>
    </xf>
    <xf numFmtId="0" fontId="6" fillId="0" borderId="0" xfId="0" applyFont="1" applyAlignment="1" applyProtection="1">
      <alignment horizontal="left" vertical="center"/>
      <protection locked="0"/>
    </xf>
    <xf numFmtId="3" fontId="6" fillId="0" borderId="0" xfId="0" applyNumberFormat="1" applyFont="1" applyAlignment="1" applyProtection="1">
      <alignment horizontal="right" vertical="center"/>
      <protection locked="0"/>
    </xf>
    <xf numFmtId="1" fontId="17" fillId="0" borderId="0" xfId="0" applyNumberFormat="1" applyFont="1" applyAlignment="1" applyProtection="1">
      <alignment horizontal="right" vertical="center" readingOrder="2"/>
      <protection locked="0"/>
    </xf>
    <xf numFmtId="166" fontId="9" fillId="2" borderId="0" xfId="10" applyFont="1" applyFill="1" applyAlignment="1" applyProtection="1">
      <alignment vertical="center"/>
      <protection locked="0"/>
    </xf>
    <xf numFmtId="166" fontId="3" fillId="0" borderId="0" xfId="10" applyFont="1" applyAlignment="1" applyProtection="1">
      <alignment vertical="center"/>
      <protection locked="0"/>
    </xf>
    <xf numFmtId="0" fontId="21" fillId="0" borderId="0" xfId="8" applyFont="1" applyAlignment="1" applyProtection="1">
      <alignment vertical="center"/>
      <protection locked="0"/>
    </xf>
    <xf numFmtId="172" fontId="21" fillId="0" borderId="0" xfId="8" applyNumberFormat="1" applyFont="1" applyAlignment="1" applyProtection="1">
      <alignment vertical="center"/>
      <protection locked="0"/>
    </xf>
    <xf numFmtId="3" fontId="21" fillId="0" borderId="0" xfId="8" applyNumberFormat="1" applyFont="1" applyAlignment="1" applyProtection="1">
      <alignment vertical="center"/>
      <protection locked="0"/>
    </xf>
    <xf numFmtId="0" fontId="3" fillId="0" borderId="0" xfId="259" applyFont="1" applyAlignment="1">
      <alignment horizontal="right" vertical="center"/>
    </xf>
    <xf numFmtId="0" fontId="3" fillId="0" borderId="0" xfId="259" applyFont="1" applyAlignment="1">
      <alignment vertical="center"/>
    </xf>
    <xf numFmtId="0" fontId="6" fillId="0" borderId="0" xfId="0" applyFont="1" applyAlignment="1">
      <alignment horizontal="right" vertical="center" readingOrder="2"/>
    </xf>
    <xf numFmtId="0" fontId="3" fillId="0" borderId="0" xfId="0" applyFont="1" applyAlignment="1">
      <alignment horizontal="right" vertical="center" readingOrder="2"/>
    </xf>
    <xf numFmtId="3" fontId="8" fillId="0" borderId="0" xfId="259" applyNumberFormat="1" applyFont="1" applyAlignment="1">
      <alignment horizontal="right" vertical="center"/>
    </xf>
    <xf numFmtId="3" fontId="9" fillId="0" borderId="0" xfId="259" applyNumberFormat="1" applyFont="1" applyAlignment="1">
      <alignment horizontal="center" vertical="center"/>
    </xf>
    <xf numFmtId="0" fontId="6" fillId="0" borderId="0" xfId="259" applyFont="1" applyAlignment="1">
      <alignment vertical="center"/>
    </xf>
    <xf numFmtId="3" fontId="14" fillId="0" borderId="0" xfId="259" applyNumberFormat="1" applyFont="1" applyAlignment="1">
      <alignment horizontal="right" vertical="center"/>
    </xf>
    <xf numFmtId="0" fontId="9" fillId="0" borderId="0" xfId="259" applyFont="1" applyAlignment="1">
      <alignment vertical="center"/>
    </xf>
    <xf numFmtId="0" fontId="30" fillId="0" borderId="0" xfId="259" applyFont="1" applyAlignment="1">
      <alignment vertical="center"/>
    </xf>
    <xf numFmtId="3" fontId="30" fillId="0" borderId="0" xfId="259" applyNumberFormat="1" applyFont="1" applyAlignment="1">
      <alignment horizontal="right" vertical="center"/>
    </xf>
    <xf numFmtId="0" fontId="3" fillId="0" borderId="0" xfId="16" applyFont="1" applyAlignment="1">
      <alignment vertical="center"/>
    </xf>
    <xf numFmtId="0" fontId="14" fillId="0" borderId="0" xfId="0" applyFont="1" applyAlignment="1">
      <alignment horizontal="left" vertical="center"/>
    </xf>
    <xf numFmtId="3" fontId="72" fillId="0" borderId="0" xfId="0" applyNumberFormat="1" applyFont="1" applyAlignment="1">
      <alignment horizontal="right" vertical="center"/>
    </xf>
    <xf numFmtId="0" fontId="14" fillId="0" borderId="0" xfId="259" applyFont="1" applyAlignment="1">
      <alignment horizontal="left" vertical="center"/>
    </xf>
    <xf numFmtId="3" fontId="6" fillId="0" borderId="0" xfId="259" applyNumberFormat="1" applyFont="1" applyAlignment="1">
      <alignment horizontal="right" vertical="center"/>
    </xf>
    <xf numFmtId="0" fontId="73" fillId="0" borderId="0" xfId="1" applyFont="1" applyAlignment="1">
      <alignment horizontal="center" vertical="center"/>
    </xf>
    <xf numFmtId="0" fontId="3" fillId="0" borderId="0" xfId="1" applyFont="1" applyAlignment="1">
      <alignment vertical="center"/>
    </xf>
    <xf numFmtId="0" fontId="74" fillId="0" borderId="0" xfId="1" applyFont="1" applyAlignment="1">
      <alignment horizontal="center" vertical="center"/>
    </xf>
    <xf numFmtId="0" fontId="75" fillId="0" borderId="0" xfId="1" applyFont="1" applyAlignment="1">
      <alignment horizontal="center" vertical="center"/>
    </xf>
    <xf numFmtId="3" fontId="18" fillId="3" borderId="0" xfId="0" applyNumberFormat="1" applyFont="1" applyFill="1" applyAlignment="1">
      <alignment horizontal="right" vertical="center"/>
    </xf>
    <xf numFmtId="166" fontId="8" fillId="0" borderId="0" xfId="3" applyFont="1" applyAlignment="1">
      <alignment horizontal="right" vertical="center"/>
    </xf>
    <xf numFmtId="166" fontId="8" fillId="0" borderId="0" xfId="3" quotePrefix="1" applyFont="1" applyAlignment="1">
      <alignment horizontal="right" vertical="center"/>
    </xf>
    <xf numFmtId="166" fontId="14" fillId="0" borderId="0" xfId="3" quotePrefix="1" applyFont="1" applyAlignment="1">
      <alignment horizontal="right" vertical="center"/>
    </xf>
    <xf numFmtId="182" fontId="18" fillId="3" borderId="0" xfId="0" applyNumberFormat="1" applyFont="1" applyFill="1" applyAlignment="1">
      <alignment vertical="center"/>
    </xf>
    <xf numFmtId="166" fontId="67" fillId="0" borderId="0" xfId="18" applyFont="1" applyAlignment="1">
      <alignment horizontal="right" vertical="center" readingOrder="2"/>
    </xf>
    <xf numFmtId="1" fontId="6" fillId="0" borderId="0" xfId="0" applyNumberFormat="1" applyFont="1" applyAlignment="1">
      <alignment horizontal="right"/>
    </xf>
    <xf numFmtId="176" fontId="6" fillId="3" borderId="0" xfId="0" applyNumberFormat="1" applyFont="1" applyFill="1" applyAlignment="1">
      <alignment horizontal="right" vertical="center"/>
    </xf>
    <xf numFmtId="0" fontId="18" fillId="3" borderId="0" xfId="0" applyFont="1" applyFill="1" applyAlignment="1">
      <alignment horizontal="right" vertical="center"/>
    </xf>
    <xf numFmtId="1" fontId="6" fillId="0" borderId="0" xfId="0" applyNumberFormat="1" applyFont="1" applyAlignment="1">
      <alignment horizontal="center" vertical="center"/>
    </xf>
    <xf numFmtId="168" fontId="8" fillId="4" borderId="0" xfId="18" applyNumberFormat="1" applyFont="1" applyFill="1" applyAlignment="1">
      <alignment horizontal="right" vertical="center"/>
    </xf>
    <xf numFmtId="168" fontId="3" fillId="0" borderId="0" xfId="0" quotePrefix="1" applyNumberFormat="1" applyFont="1" applyAlignment="1">
      <alignment horizontal="right" vertical="center" readingOrder="2"/>
    </xf>
    <xf numFmtId="168" fontId="3" fillId="0" borderId="0" xfId="18" quotePrefix="1" applyNumberFormat="1" applyFont="1" applyAlignment="1">
      <alignment horizontal="right" vertical="center"/>
    </xf>
    <xf numFmtId="166" fontId="6" fillId="0" borderId="0" xfId="205" applyNumberFormat="1" applyFont="1" applyAlignment="1">
      <alignment horizontal="right" vertical="center"/>
    </xf>
    <xf numFmtId="0" fontId="3" fillId="0" borderId="0" xfId="15" quotePrefix="1" applyFont="1" applyAlignment="1">
      <alignment horizontal="right" vertical="center"/>
    </xf>
    <xf numFmtId="166" fontId="3" fillId="0" borderId="0" xfId="17" applyFont="1" applyAlignment="1">
      <alignment horizontal="right" vertical="center"/>
    </xf>
    <xf numFmtId="1" fontId="3" fillId="0" borderId="0" xfId="18" applyNumberFormat="1" applyFont="1" applyAlignment="1">
      <alignment horizontal="right" vertical="center"/>
    </xf>
    <xf numFmtId="168" fontId="6" fillId="0" borderId="0" xfId="0" applyNumberFormat="1" applyFont="1" applyAlignment="1">
      <alignment horizontal="right" vertical="center"/>
    </xf>
    <xf numFmtId="167" fontId="3" fillId="0" borderId="0" xfId="15" quotePrefix="1" applyNumberFormat="1" applyFont="1" applyAlignment="1">
      <alignment horizontal="right" vertical="center"/>
    </xf>
    <xf numFmtId="0" fontId="3" fillId="0" borderId="0" xfId="15" applyFont="1" applyAlignment="1">
      <alignment horizontal="right" vertical="center"/>
    </xf>
    <xf numFmtId="167" fontId="3" fillId="0" borderId="0" xfId="15" applyNumberFormat="1" applyFont="1" applyAlignment="1">
      <alignment horizontal="right" vertical="center"/>
    </xf>
    <xf numFmtId="167" fontId="6" fillId="0" borderId="0" xfId="15" applyNumberFormat="1" applyFont="1" applyAlignment="1">
      <alignment horizontal="right" vertical="center"/>
    </xf>
    <xf numFmtId="0" fontId="6" fillId="4" borderId="0" xfId="15" quotePrefix="1" applyFont="1" applyFill="1" applyAlignment="1">
      <alignment horizontal="right" vertical="center"/>
    </xf>
    <xf numFmtId="0" fontId="30" fillId="0" borderId="0" xfId="15" applyFont="1" applyAlignment="1">
      <alignment horizontal="right" vertical="center"/>
    </xf>
    <xf numFmtId="0" fontId="30" fillId="0" borderId="0" xfId="15" quotePrefix="1" applyFont="1" applyAlignment="1">
      <alignment horizontal="right" vertical="center"/>
    </xf>
    <xf numFmtId="0" fontId="6" fillId="0" borderId="0" xfId="198" applyNumberFormat="1" applyFont="1" applyAlignment="1">
      <alignment horizontal="right" vertical="center"/>
    </xf>
    <xf numFmtId="168" fontId="14" fillId="0" borderId="0" xfId="13" applyNumberFormat="1" applyFont="1" applyAlignment="1">
      <alignment horizontal="right" vertical="center"/>
    </xf>
    <xf numFmtId="168" fontId="16" fillId="0" borderId="0" xfId="18" applyNumberFormat="1" applyFont="1" applyAlignment="1">
      <alignment horizontal="right" vertical="center"/>
    </xf>
    <xf numFmtId="3" fontId="3" fillId="2" borderId="0" xfId="191" applyNumberFormat="1" applyFont="1" applyFill="1" applyAlignment="1">
      <alignment horizontal="center" vertical="center"/>
    </xf>
    <xf numFmtId="176" fontId="6" fillId="4" borderId="0" xfId="0" applyNumberFormat="1" applyFont="1" applyFill="1" applyAlignment="1">
      <alignment horizontal="right"/>
    </xf>
    <xf numFmtId="3" fontId="19" fillId="4" borderId="0" xfId="0" applyNumberFormat="1" applyFont="1" applyFill="1" applyAlignment="1">
      <alignment horizontal="right" vertical="center"/>
    </xf>
    <xf numFmtId="168" fontId="16" fillId="0" borderId="0" xfId="10" applyNumberFormat="1" applyFont="1" applyAlignment="1">
      <alignment horizontal="left" vertical="center"/>
    </xf>
    <xf numFmtId="166" fontId="3" fillId="0" borderId="0" xfId="3" applyFont="1" applyAlignment="1">
      <alignment vertical="center" shrinkToFit="1"/>
    </xf>
    <xf numFmtId="166" fontId="9" fillId="0" borderId="0" xfId="0" applyNumberFormat="1" applyFont="1" applyAlignment="1">
      <alignment horizontal="left" vertical="center"/>
    </xf>
    <xf numFmtId="166" fontId="4" fillId="0" borderId="0" xfId="13" quotePrefix="1" applyFont="1" applyAlignment="1">
      <alignment horizontal="center" vertical="center"/>
    </xf>
    <xf numFmtId="182" fontId="3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169" fontId="6" fillId="0" borderId="0" xfId="0" applyNumberFormat="1" applyFont="1" applyAlignment="1">
      <alignment horizontal="center" vertical="center"/>
    </xf>
    <xf numFmtId="166" fontId="16" fillId="0" borderId="0" xfId="13" quotePrefix="1" applyFont="1" applyAlignment="1">
      <alignment horizontal="center" vertical="center"/>
    </xf>
    <xf numFmtId="0" fontId="76" fillId="0" borderId="0" xfId="0" applyFont="1" applyAlignment="1">
      <alignment horizontal="left" vertical="center" wrapText="1" readingOrder="1"/>
    </xf>
    <xf numFmtId="0" fontId="76" fillId="0" borderId="0" xfId="0" applyFont="1" applyAlignment="1">
      <alignment horizontal="right" vertical="center" wrapText="1" readingOrder="2"/>
    </xf>
    <xf numFmtId="0" fontId="78" fillId="0" borderId="0" xfId="0" applyFont="1"/>
    <xf numFmtId="0" fontId="79" fillId="0" borderId="0" xfId="261" applyAlignment="1" applyProtection="1">
      <alignment horizontal="left" vertical="center" wrapText="1" readingOrder="1"/>
    </xf>
    <xf numFmtId="164" fontId="79" fillId="0" borderId="0" xfId="261" applyNumberFormat="1" applyAlignment="1" applyProtection="1">
      <alignment horizontal="right" vertical="center" wrapText="1" readingOrder="2"/>
    </xf>
    <xf numFmtId="0" fontId="79" fillId="0" borderId="0" xfId="261" applyAlignment="1" applyProtection="1">
      <alignment horizontal="right" vertical="center" wrapText="1" readingOrder="2"/>
    </xf>
    <xf numFmtId="164" fontId="80" fillId="0" borderId="0" xfId="260" applyFont="1" applyAlignment="1">
      <alignment horizontal="left" vertical="center" wrapText="1" readingOrder="1"/>
    </xf>
    <xf numFmtId="164" fontId="81" fillId="0" borderId="0" xfId="260" applyFont="1" applyAlignment="1">
      <alignment horizontal="right" vertical="center" wrapText="1" readingOrder="2"/>
    </xf>
    <xf numFmtId="3" fontId="6" fillId="4" borderId="0" xfId="191" applyNumberFormat="1" applyFont="1" applyFill="1" applyAlignment="1">
      <alignment horizontal="center" vertical="center"/>
    </xf>
    <xf numFmtId="0" fontId="62" fillId="0" borderId="0" xfId="0" applyFont="1" applyAlignment="1">
      <alignment horizontal="right"/>
    </xf>
    <xf numFmtId="0" fontId="3" fillId="0" borderId="0" xfId="18" applyNumberFormat="1" applyFont="1" applyAlignment="1">
      <alignment vertical="center"/>
    </xf>
    <xf numFmtId="0" fontId="6" fillId="0" borderId="0" xfId="18" applyNumberFormat="1" applyFont="1" applyAlignment="1">
      <alignment horizontal="right" vertical="center"/>
    </xf>
    <xf numFmtId="0" fontId="3" fillId="0" borderId="0" xfId="18" applyNumberFormat="1" applyFont="1" applyAlignment="1">
      <alignment horizontal="right" vertical="center"/>
    </xf>
    <xf numFmtId="0" fontId="6" fillId="2" borderId="0" xfId="191" applyFont="1" applyFill="1" applyAlignment="1">
      <alignment horizontal="right" vertical="center"/>
    </xf>
    <xf numFmtId="0" fontId="15" fillId="0" borderId="0" xfId="205" applyFont="1" applyAlignment="1">
      <alignment horizontal="center" vertical="center"/>
    </xf>
    <xf numFmtId="0" fontId="79" fillId="21" borderId="0" xfId="261" applyFill="1" applyAlignment="1" applyProtection="1">
      <alignment horizontal="left" vertical="center" wrapText="1" readingOrder="1"/>
    </xf>
    <xf numFmtId="164" fontId="79" fillId="21" borderId="0" xfId="261" applyNumberFormat="1" applyFill="1" applyAlignment="1" applyProtection="1">
      <alignment horizontal="right" vertical="center" wrapText="1" readingOrder="2"/>
    </xf>
    <xf numFmtId="0" fontId="78" fillId="21" borderId="0" xfId="0" applyFont="1" applyFill="1"/>
    <xf numFmtId="164" fontId="79" fillId="21" borderId="0" xfId="261" applyNumberFormat="1" applyFill="1" applyAlignment="1" applyProtection="1">
      <alignment horizontal="left" vertical="center" wrapText="1" readingOrder="1"/>
    </xf>
    <xf numFmtId="0" fontId="79" fillId="21" borderId="0" xfId="261" applyFill="1" applyAlignment="1" applyProtection="1">
      <alignment horizontal="right" vertical="center" wrapText="1" readingOrder="2"/>
    </xf>
    <xf numFmtId="0" fontId="79" fillId="21" borderId="0" xfId="261" applyNumberFormat="1" applyFill="1" applyAlignment="1" applyProtection="1">
      <alignment horizontal="left" vertical="center" wrapText="1" readingOrder="1"/>
      <protection locked="0"/>
    </xf>
    <xf numFmtId="0" fontId="79" fillId="21" borderId="0" xfId="261" applyNumberFormat="1" applyFill="1" applyAlignment="1" applyProtection="1">
      <alignment horizontal="right" vertical="center" wrapText="1" readingOrder="2"/>
      <protection locked="0"/>
    </xf>
    <xf numFmtId="164" fontId="79" fillId="21" borderId="0" xfId="261" applyNumberFormat="1" applyFill="1" applyAlignment="1" applyProtection="1">
      <alignment horizontal="left" vertical="center" wrapText="1" readingOrder="1"/>
      <protection locked="0"/>
    </xf>
    <xf numFmtId="1" fontId="3" fillId="4" borderId="0" xfId="0" applyNumberFormat="1" applyFont="1" applyFill="1"/>
    <xf numFmtId="3" fontId="18" fillId="4" borderId="0" xfId="0" applyNumberFormat="1" applyFont="1" applyFill="1" applyAlignment="1">
      <alignment vertical="center"/>
    </xf>
    <xf numFmtId="3" fontId="19" fillId="4" borderId="0" xfId="0" applyNumberFormat="1" applyFont="1" applyFill="1" applyAlignment="1">
      <alignment vertical="center"/>
    </xf>
    <xf numFmtId="166" fontId="3" fillId="4" borderId="0" xfId="18" applyFont="1" applyFill="1" applyAlignment="1">
      <alignment vertical="center"/>
    </xf>
    <xf numFmtId="176" fontId="3" fillId="3" borderId="0" xfId="0" applyNumberFormat="1" applyFont="1" applyFill="1" applyAlignment="1">
      <alignment horizontal="right"/>
    </xf>
    <xf numFmtId="3" fontId="82" fillId="0" borderId="0" xfId="0" applyNumberFormat="1" applyFont="1" applyAlignment="1">
      <alignment vertical="center"/>
    </xf>
    <xf numFmtId="0" fontId="6" fillId="3" borderId="0" xfId="0" applyFont="1" applyFill="1" applyAlignment="1">
      <alignment horizontal="right"/>
    </xf>
    <xf numFmtId="0" fontId="63" fillId="0" borderId="0" xfId="0" applyFont="1" applyAlignment="1">
      <alignment horizontal="right" wrapText="1"/>
    </xf>
    <xf numFmtId="166" fontId="6" fillId="0" borderId="0" xfId="15" quotePrefix="1" applyNumberFormat="1" applyFont="1" applyAlignment="1">
      <alignment horizontal="right" vertical="center"/>
    </xf>
    <xf numFmtId="0" fontId="62" fillId="4" borderId="0" xfId="0" applyFont="1" applyFill="1" applyAlignment="1">
      <alignment horizontal="center" vertical="center"/>
    </xf>
    <xf numFmtId="0" fontId="62" fillId="4" borderId="0" xfId="0" applyFont="1" applyFill="1" applyAlignment="1">
      <alignment horizontal="center" vertical="center" readingOrder="2"/>
    </xf>
    <xf numFmtId="3" fontId="3" fillId="0" borderId="0" xfId="204" applyNumberFormat="1" applyFont="1" applyAlignment="1">
      <alignment horizontal="right" vertical="center"/>
    </xf>
    <xf numFmtId="3" fontId="6" fillId="0" borderId="0" xfId="204" applyNumberFormat="1" applyFont="1" applyAlignment="1">
      <alignment horizontal="right" vertical="center"/>
    </xf>
    <xf numFmtId="3" fontId="3" fillId="2" borderId="0" xfId="204" applyNumberFormat="1" applyFont="1" applyFill="1" applyAlignment="1">
      <alignment horizontal="right" vertical="center"/>
    </xf>
    <xf numFmtId="3" fontId="6" fillId="2" borderId="0" xfId="204" applyNumberFormat="1" applyFont="1" applyFill="1" applyAlignment="1">
      <alignment horizontal="right" vertical="center"/>
    </xf>
    <xf numFmtId="3" fontId="62" fillId="0" borderId="0" xfId="0" applyNumberFormat="1" applyFont="1"/>
    <xf numFmtId="170" fontId="8" fillId="0" borderId="0" xfId="18" applyNumberFormat="1" applyFont="1" applyAlignment="1">
      <alignment horizontal="right" vertical="center"/>
    </xf>
    <xf numFmtId="170" fontId="62" fillId="0" borderId="0" xfId="0" applyNumberFormat="1" applyFont="1" applyAlignment="1">
      <alignment horizontal="center"/>
    </xf>
    <xf numFmtId="176" fontId="6" fillId="0" borderId="0" xfId="0" applyNumberFormat="1" applyFont="1" applyAlignment="1">
      <alignment horizontal="right" vertical="center"/>
    </xf>
    <xf numFmtId="3" fontId="69" fillId="0" borderId="0" xfId="0" applyNumberFormat="1" applyFont="1" applyAlignment="1">
      <alignment horizontal="right"/>
    </xf>
    <xf numFmtId="170" fontId="28" fillId="0" borderId="0" xfId="0" applyNumberFormat="1" applyFont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 readingOrder="2"/>
    </xf>
    <xf numFmtId="1" fontId="3" fillId="0" borderId="0" xfId="0" applyNumberFormat="1" applyFont="1" applyAlignment="1">
      <alignment horizontal="right" readingOrder="2"/>
    </xf>
    <xf numFmtId="1" fontId="3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right" vertical="center"/>
    </xf>
    <xf numFmtId="166" fontId="17" fillId="0" borderId="0" xfId="0" applyNumberFormat="1" applyFont="1" applyAlignment="1">
      <alignment horizontal="right" vertical="center" readingOrder="2"/>
    </xf>
    <xf numFmtId="166" fontId="14" fillId="0" borderId="0" xfId="0" applyNumberFormat="1" applyFont="1" applyAlignment="1">
      <alignment horizontal="left" vertical="center"/>
    </xf>
    <xf numFmtId="170" fontId="18" fillId="3" borderId="0" xfId="0" applyNumberFormat="1" applyFont="1" applyFill="1" applyAlignment="1">
      <alignment horizontal="right" vertical="center"/>
    </xf>
    <xf numFmtId="166" fontId="27" fillId="0" borderId="0" xfId="18" applyFont="1" applyAlignment="1">
      <alignment horizontal="left" vertical="center"/>
    </xf>
    <xf numFmtId="170" fontId="6" fillId="2" borderId="0" xfId="191" applyNumberFormat="1" applyFont="1" applyFill="1" applyAlignment="1">
      <alignment horizontal="center" vertical="center"/>
    </xf>
    <xf numFmtId="3" fontId="65" fillId="0" borderId="0" xfId="20" applyNumberFormat="1" applyFont="1" applyAlignment="1">
      <alignment horizontal="right" vertical="center"/>
    </xf>
    <xf numFmtId="3" fontId="62" fillId="0" borderId="0" xfId="0" applyNumberFormat="1" applyFont="1" applyAlignment="1">
      <alignment horizontal="right"/>
    </xf>
    <xf numFmtId="3" fontId="62" fillId="0" borderId="0" xfId="0" applyNumberFormat="1" applyFont="1" applyAlignment="1">
      <alignment wrapText="1"/>
    </xf>
    <xf numFmtId="3" fontId="6" fillId="4" borderId="0" xfId="15" applyNumberFormat="1" applyFont="1" applyFill="1" applyAlignment="1">
      <alignment horizontal="right" vertical="center"/>
    </xf>
    <xf numFmtId="3" fontId="63" fillId="0" borderId="0" xfId="0" applyNumberFormat="1" applyFont="1" applyAlignment="1">
      <alignment horizontal="right"/>
    </xf>
    <xf numFmtId="3" fontId="6" fillId="4" borderId="0" xfId="15" quotePrefix="1" applyNumberFormat="1" applyFont="1" applyFill="1" applyAlignment="1">
      <alignment horizontal="right" vertical="center"/>
    </xf>
    <xf numFmtId="3" fontId="30" fillId="0" borderId="0" xfId="15" quotePrefix="1" applyNumberFormat="1" applyFont="1" applyAlignment="1">
      <alignment horizontal="right" vertical="center"/>
    </xf>
    <xf numFmtId="3" fontId="6" fillId="0" borderId="0" xfId="198" applyNumberFormat="1" applyFont="1" applyAlignment="1">
      <alignment horizontal="right" vertical="center"/>
    </xf>
    <xf numFmtId="168" fontId="7" fillId="0" borderId="0" xfId="18" quotePrefix="1" applyNumberFormat="1" applyFont="1" applyAlignment="1">
      <alignment horizontal="left" vertical="center"/>
    </xf>
    <xf numFmtId="168" fontId="7" fillId="0" borderId="0" xfId="18" quotePrefix="1" applyNumberFormat="1" applyFont="1" applyAlignment="1">
      <alignment horizontal="right" vertical="center"/>
    </xf>
    <xf numFmtId="168" fontId="7" fillId="0" borderId="0" xfId="18" quotePrefix="1" applyNumberFormat="1" applyFont="1" applyAlignment="1">
      <alignment horizontal="right" vertical="center" readingOrder="2"/>
    </xf>
    <xf numFmtId="168" fontId="4" fillId="0" borderId="0" xfId="18" quotePrefix="1" applyNumberFormat="1" applyFont="1" applyAlignment="1">
      <alignment horizontal="right" vertical="center" readingOrder="2"/>
    </xf>
    <xf numFmtId="166" fontId="7" fillId="0" borderId="0" xfId="13" quotePrefix="1" applyFont="1" applyAlignment="1">
      <alignment horizontal="center" vertical="center"/>
    </xf>
    <xf numFmtId="166" fontId="7" fillId="0" borderId="0" xfId="13" applyFont="1" applyAlignment="1">
      <alignment horizontal="left" vertical="center"/>
    </xf>
    <xf numFmtId="166" fontId="4" fillId="0" borderId="0" xfId="13" applyFont="1" applyAlignment="1">
      <alignment vertical="center" readingOrder="2"/>
    </xf>
    <xf numFmtId="166" fontId="29" fillId="0" borderId="0" xfId="13" applyFont="1" applyAlignment="1">
      <alignment vertical="center"/>
    </xf>
    <xf numFmtId="170" fontId="3" fillId="0" borderId="0" xfId="0" applyNumberFormat="1" applyFont="1" applyAlignment="1">
      <alignment horizontal="right"/>
    </xf>
    <xf numFmtId="166" fontId="17" fillId="0" borderId="0" xfId="13" applyFont="1" applyAlignment="1">
      <alignment horizontal="left" vertical="center"/>
    </xf>
    <xf numFmtId="0" fontId="6" fillId="0" borderId="0" xfId="259" applyFont="1" applyAlignment="1">
      <alignment horizontal="right" vertical="center"/>
    </xf>
    <xf numFmtId="166" fontId="7" fillId="0" borderId="0" xfId="13" applyFont="1" applyAlignment="1">
      <alignment horizontal="right" vertical="center" readingOrder="2"/>
    </xf>
    <xf numFmtId="0" fontId="7" fillId="0" borderId="0" xfId="14" applyFont="1" applyAlignment="1">
      <alignment vertical="center"/>
    </xf>
    <xf numFmtId="165" fontId="4" fillId="0" borderId="0" xfId="9" quotePrefix="1" applyFont="1" applyAlignment="1">
      <alignment horizontal="right" vertical="center" readingOrder="2"/>
    </xf>
    <xf numFmtId="165" fontId="7" fillId="0" borderId="0" xfId="9" quotePrefix="1" applyFont="1" applyAlignment="1">
      <alignment horizontal="left" vertical="center"/>
    </xf>
    <xf numFmtId="174" fontId="7" fillId="0" borderId="0" xfId="9" quotePrefix="1" applyNumberFormat="1" applyFont="1" applyAlignment="1">
      <alignment horizontal="right" vertical="center"/>
    </xf>
    <xf numFmtId="174" fontId="25" fillId="0" borderId="0" xfId="9" applyNumberFormat="1" applyFont="1" applyAlignment="1">
      <alignment horizontal="right" vertical="center"/>
    </xf>
    <xf numFmtId="165" fontId="7" fillId="0" borderId="0" xfId="9" quotePrefix="1" applyFont="1" applyAlignment="1">
      <alignment horizontal="right" vertical="center" readingOrder="2"/>
    </xf>
    <xf numFmtId="165" fontId="4" fillId="0" borderId="0" xfId="9" applyFont="1" applyAlignment="1">
      <alignment horizontal="right" vertical="center" readingOrder="2"/>
    </xf>
    <xf numFmtId="165" fontId="7" fillId="0" borderId="0" xfId="9" applyFont="1" applyAlignment="1">
      <alignment horizontal="left" vertical="center"/>
    </xf>
    <xf numFmtId="174" fontId="7" fillId="0" borderId="0" xfId="9" applyNumberFormat="1" applyFont="1" applyAlignment="1">
      <alignment horizontal="right" vertical="center"/>
    </xf>
    <xf numFmtId="165" fontId="4" fillId="0" borderId="0" xfId="9" applyFont="1" applyAlignment="1">
      <alignment horizontal="right" vertical="center"/>
    </xf>
    <xf numFmtId="165" fontId="6" fillId="0" borderId="0" xfId="9" quotePrefix="1" applyFont="1" applyAlignment="1">
      <alignment horizontal="left" vertical="center"/>
    </xf>
    <xf numFmtId="166" fontId="7" fillId="0" borderId="0" xfId="10" quotePrefix="1" applyFont="1" applyAlignment="1">
      <alignment horizontal="left" vertical="center"/>
    </xf>
    <xf numFmtId="166" fontId="7" fillId="0" borderId="0" xfId="10" applyFont="1" applyAlignment="1">
      <alignment vertical="center"/>
    </xf>
    <xf numFmtId="166" fontId="4" fillId="0" borderId="0" xfId="10" quotePrefix="1" applyFont="1" applyAlignment="1">
      <alignment horizontal="right" vertical="center" readingOrder="2"/>
    </xf>
    <xf numFmtId="166" fontId="9" fillId="0" borderId="0" xfId="0" applyNumberFormat="1" applyFont="1" applyAlignment="1">
      <alignment horizontal="right" vertical="center"/>
    </xf>
    <xf numFmtId="166" fontId="7" fillId="0" borderId="0" xfId="10" applyFont="1" applyAlignment="1">
      <alignment horizontal="right" vertical="center" readingOrder="2"/>
    </xf>
    <xf numFmtId="166" fontId="4" fillId="0" borderId="0" xfId="10" quotePrefix="1" applyFont="1" applyAlignment="1">
      <alignment vertical="center" readingOrder="2"/>
    </xf>
    <xf numFmtId="166" fontId="4" fillId="0" borderId="0" xfId="10" applyFont="1" applyAlignment="1">
      <alignment horizontal="right" vertical="center" readingOrder="2"/>
    </xf>
    <xf numFmtId="167" fontId="8" fillId="0" borderId="0" xfId="0" applyNumberFormat="1" applyFont="1" applyAlignment="1">
      <alignment horizontal="left" vertical="center"/>
    </xf>
    <xf numFmtId="1" fontId="3" fillId="0" borderId="0" xfId="0" applyNumberFormat="1" applyFont="1" applyAlignment="1">
      <alignment shrinkToFit="1"/>
    </xf>
    <xf numFmtId="3" fontId="18" fillId="0" borderId="0" xfId="0" applyNumberFormat="1" applyFont="1" applyAlignment="1">
      <alignment vertical="center" shrinkToFit="1"/>
    </xf>
    <xf numFmtId="0" fontId="3" fillId="0" borderId="0" xfId="0" applyFont="1" applyAlignment="1">
      <alignment vertical="center" shrinkToFit="1"/>
    </xf>
    <xf numFmtId="3" fontId="19" fillId="0" borderId="0" xfId="0" applyNumberFormat="1" applyFont="1" applyAlignment="1">
      <alignment vertical="center" shrinkToFit="1"/>
    </xf>
    <xf numFmtId="166" fontId="7" fillId="0" borderId="0" xfId="3" applyFont="1" applyAlignment="1">
      <alignment horizontal="right" vertical="center" readingOrder="2"/>
    </xf>
    <xf numFmtId="3" fontId="3" fillId="0" borderId="0" xfId="0" applyNumberFormat="1" applyFont="1" applyAlignment="1">
      <alignment horizontal="right" vertical="center" shrinkToFit="1"/>
    </xf>
    <xf numFmtId="166" fontId="4" fillId="0" borderId="0" xfId="3" quotePrefix="1" applyFont="1" applyAlignment="1">
      <alignment horizontal="right" vertical="center" readingOrder="2"/>
    </xf>
    <xf numFmtId="166" fontId="6" fillId="0" borderId="0" xfId="13" quotePrefix="1" applyFont="1" applyAlignment="1">
      <alignment horizontal="right" vertical="center" readingOrder="2"/>
    </xf>
    <xf numFmtId="166" fontId="7" fillId="0" borderId="0" xfId="10" applyFont="1" applyAlignment="1">
      <alignment horizontal="left" vertical="center"/>
    </xf>
    <xf numFmtId="2" fontId="3" fillId="0" borderId="0" xfId="10" quotePrefix="1" applyNumberFormat="1" applyFont="1" applyAlignment="1">
      <alignment vertical="center"/>
    </xf>
    <xf numFmtId="3" fontId="3" fillId="0" borderId="0" xfId="10" applyNumberFormat="1" applyFont="1" applyAlignment="1">
      <alignment horizontal="right" vertical="center"/>
    </xf>
    <xf numFmtId="166" fontId="6" fillId="0" borderId="0" xfId="10" applyFont="1" applyAlignment="1">
      <alignment vertical="center" readingOrder="2"/>
    </xf>
    <xf numFmtId="166" fontId="4" fillId="0" borderId="0" xfId="10" applyFont="1" applyAlignment="1">
      <alignment vertical="center" readingOrder="2"/>
    </xf>
    <xf numFmtId="2" fontId="6" fillId="0" borderId="0" xfId="0" applyNumberFormat="1" applyFont="1" applyAlignment="1">
      <alignment vertical="center"/>
    </xf>
    <xf numFmtId="3" fontId="6" fillId="0" borderId="0" xfId="0" applyNumberFormat="1" applyFont="1" applyAlignment="1">
      <alignment horizontal="right" vertical="center" readingOrder="2"/>
    </xf>
    <xf numFmtId="166" fontId="6" fillId="0" borderId="0" xfId="10" applyFont="1" applyAlignment="1">
      <alignment vertical="center"/>
    </xf>
    <xf numFmtId="2" fontId="6" fillId="0" borderId="0" xfId="10" applyNumberFormat="1" applyFont="1" applyAlignment="1">
      <alignment horizontal="right" vertical="center"/>
    </xf>
    <xf numFmtId="166" fontId="70" fillId="0" borderId="0" xfId="3" quotePrefix="1" applyFont="1" applyAlignment="1">
      <alignment horizontal="left" vertical="center"/>
    </xf>
    <xf numFmtId="166" fontId="70" fillId="0" borderId="0" xfId="3" applyFont="1" applyAlignment="1">
      <alignment vertical="center"/>
    </xf>
    <xf numFmtId="176" fontId="3" fillId="0" borderId="0" xfId="0" applyNumberFormat="1" applyFont="1" applyAlignment="1">
      <alignment horizontal="right" wrapText="1"/>
    </xf>
    <xf numFmtId="166" fontId="7" fillId="0" borderId="0" xfId="13" applyFont="1" applyAlignment="1">
      <alignment horizontal="right" readingOrder="2"/>
    </xf>
    <xf numFmtId="166" fontId="67" fillId="0" borderId="0" xfId="18" applyFont="1" applyAlignment="1">
      <alignment horizontal="right" vertical="center"/>
    </xf>
    <xf numFmtId="1" fontId="14" fillId="0" borderId="0" xfId="166" applyNumberFormat="1" applyFont="1" applyAlignment="1">
      <alignment horizontal="right" vertical="center" readingOrder="2"/>
    </xf>
    <xf numFmtId="167" fontId="6" fillId="0" borderId="0" xfId="15" quotePrefix="1" applyNumberFormat="1" applyFont="1" applyAlignment="1">
      <alignment horizontal="left" vertical="center"/>
    </xf>
    <xf numFmtId="1" fontId="14" fillId="0" borderId="0" xfId="166" quotePrefix="1" applyNumberFormat="1" applyFont="1" applyAlignment="1">
      <alignment horizontal="right" vertical="center"/>
    </xf>
    <xf numFmtId="3" fontId="6" fillId="0" borderId="0" xfId="191" applyNumberFormat="1" applyFont="1" applyAlignment="1">
      <alignment horizontal="center" vertical="center"/>
    </xf>
    <xf numFmtId="3" fontId="3" fillId="0" borderId="0" xfId="191" applyNumberFormat="1" applyFont="1" applyAlignment="1">
      <alignment horizontal="center" vertical="center"/>
    </xf>
    <xf numFmtId="170" fontId="18" fillId="0" borderId="0" xfId="0" applyNumberFormat="1" applyFont="1" applyAlignment="1">
      <alignment horizontal="center" vertical="center"/>
    </xf>
    <xf numFmtId="168" fontId="3" fillId="0" borderId="0" xfId="18" applyNumberFormat="1" applyFont="1" applyAlignment="1">
      <alignment horizontal="center" vertical="center"/>
    </xf>
    <xf numFmtId="3" fontId="6" fillId="0" borderId="0" xfId="15" applyNumberFormat="1" applyFont="1" applyAlignment="1">
      <alignment horizontal="right" vertical="center"/>
    </xf>
    <xf numFmtId="3" fontId="3" fillId="0" borderId="0" xfId="15" applyNumberFormat="1" applyFont="1" applyAlignment="1">
      <alignment horizontal="right" vertical="center"/>
    </xf>
    <xf numFmtId="3" fontId="6" fillId="0" borderId="0" xfId="15" quotePrefix="1" applyNumberFormat="1" applyFont="1" applyAlignment="1">
      <alignment horizontal="right" vertical="center"/>
    </xf>
    <xf numFmtId="3" fontId="3" fillId="0" borderId="0" xfId="191" applyNumberFormat="1" applyFont="1" applyAlignment="1">
      <alignment vertical="center"/>
    </xf>
    <xf numFmtId="3" fontId="63" fillId="0" borderId="0" xfId="0" applyNumberFormat="1" applyFont="1"/>
    <xf numFmtId="170" fontId="18" fillId="0" borderId="0" xfId="0" applyNumberFormat="1" applyFont="1" applyAlignment="1">
      <alignment horizontal="right"/>
    </xf>
    <xf numFmtId="0" fontId="73" fillId="0" borderId="0" xfId="1" applyFont="1" applyAlignment="1">
      <alignment horizontal="center" vertical="center"/>
    </xf>
    <xf numFmtId="0" fontId="74" fillId="0" borderId="0" xfId="1" applyFont="1" applyAlignment="1">
      <alignment horizontal="center" vertical="center"/>
    </xf>
    <xf numFmtId="0" fontId="75" fillId="0" borderId="0" xfId="1" applyFont="1" applyAlignment="1">
      <alignment horizontal="center" vertical="center"/>
    </xf>
    <xf numFmtId="166" fontId="15" fillId="0" borderId="0" xfId="18" applyFont="1" applyAlignment="1">
      <alignment horizontal="center" vertical="center"/>
    </xf>
    <xf numFmtId="166" fontId="7" fillId="0" borderId="0" xfId="18" applyFont="1" applyAlignment="1">
      <alignment horizontal="right" vertical="center" readingOrder="2"/>
    </xf>
    <xf numFmtId="166" fontId="4" fillId="0" borderId="0" xfId="18" quotePrefix="1" applyFont="1" applyAlignment="1">
      <alignment horizontal="right" vertical="center" readingOrder="2"/>
    </xf>
    <xf numFmtId="166" fontId="6" fillId="0" borderId="0" xfId="18" quotePrefix="1" applyFont="1" applyAlignment="1">
      <alignment horizontal="center" vertical="center" readingOrder="2"/>
    </xf>
    <xf numFmtId="166" fontId="6" fillId="0" borderId="0" xfId="18" applyFont="1" applyAlignment="1">
      <alignment horizontal="center" vertical="center"/>
    </xf>
    <xf numFmtId="166" fontId="27" fillId="0" borderId="0" xfId="18" applyFont="1" applyAlignment="1">
      <alignment horizontal="left" vertical="center"/>
    </xf>
    <xf numFmtId="166" fontId="6" fillId="0" borderId="0" xfId="18" applyFont="1" applyAlignment="1">
      <alignment horizontal="left" vertical="center"/>
    </xf>
    <xf numFmtId="0" fontId="15" fillId="0" borderId="0" xfId="203" applyFont="1" applyAlignment="1">
      <alignment horizontal="center" vertical="center"/>
    </xf>
    <xf numFmtId="166" fontId="6" fillId="0" borderId="0" xfId="0" applyNumberFormat="1" applyFont="1" applyAlignment="1">
      <alignment horizontal="center" vertical="center" readingOrder="2"/>
    </xf>
    <xf numFmtId="166" fontId="6" fillId="0" borderId="0" xfId="0" applyNumberFormat="1" applyFont="1" applyAlignment="1">
      <alignment horizontal="center" vertical="center"/>
    </xf>
    <xf numFmtId="173" fontId="15" fillId="0" borderId="0" xfId="18" applyNumberFormat="1" applyFont="1" applyAlignment="1">
      <alignment horizontal="center" vertical="center"/>
    </xf>
    <xf numFmtId="0" fontId="4" fillId="0" borderId="0" xfId="203" quotePrefix="1" applyFont="1" applyAlignment="1">
      <alignment horizontal="right" vertical="center" readingOrder="2"/>
    </xf>
    <xf numFmtId="166" fontId="15" fillId="0" borderId="0" xfId="197" applyFont="1" applyAlignment="1">
      <alignment horizontal="center" vertical="center"/>
    </xf>
    <xf numFmtId="166" fontId="15" fillId="0" borderId="0" xfId="13" applyFont="1" applyAlignment="1">
      <alignment horizontal="center" vertical="center"/>
    </xf>
    <xf numFmtId="166" fontId="7" fillId="0" borderId="0" xfId="18" quotePrefix="1" applyFont="1" applyAlignment="1">
      <alignment horizontal="right" vertical="center" readingOrder="2"/>
    </xf>
    <xf numFmtId="166" fontId="4" fillId="0" borderId="0" xfId="18" applyFont="1" applyAlignment="1">
      <alignment horizontal="right" vertical="center" readingOrder="2"/>
    </xf>
    <xf numFmtId="166" fontId="67" fillId="0" borderId="0" xfId="18" quotePrefix="1" applyFont="1" applyAlignment="1">
      <alignment horizontal="right" vertical="center" readingOrder="2"/>
    </xf>
    <xf numFmtId="166" fontId="67" fillId="0" borderId="0" xfId="18" applyFont="1" applyAlignment="1">
      <alignment horizontal="right" vertical="center" readingOrder="2"/>
    </xf>
    <xf numFmtId="0" fontId="6" fillId="0" borderId="0" xfId="249" applyFont="1" applyAlignment="1">
      <alignment horizontal="right" vertical="center" wrapText="1"/>
    </xf>
    <xf numFmtId="167" fontId="15" fillId="0" borderId="0" xfId="3" applyNumberFormat="1" applyFont="1" applyAlignment="1">
      <alignment horizontal="center" vertical="center"/>
    </xf>
    <xf numFmtId="166" fontId="7" fillId="0" borderId="0" xfId="10" applyFont="1" applyAlignment="1">
      <alignment horizontal="right" vertical="center" readingOrder="2"/>
    </xf>
    <xf numFmtId="166" fontId="4" fillId="0" borderId="0" xfId="10" quotePrefix="1" applyFont="1" applyAlignment="1">
      <alignment horizontal="right" vertical="center" readingOrder="2"/>
    </xf>
    <xf numFmtId="168" fontId="14" fillId="0" borderId="0" xfId="10" applyNumberFormat="1" applyFont="1" applyAlignment="1">
      <alignment horizontal="center" vertical="center"/>
    </xf>
    <xf numFmtId="166" fontId="4" fillId="0" borderId="0" xfId="13" quotePrefix="1" applyFont="1" applyAlignment="1">
      <alignment horizontal="right" vertical="center" readingOrder="2"/>
    </xf>
    <xf numFmtId="166" fontId="7" fillId="0" borderId="0" xfId="13" quotePrefix="1" applyFont="1" applyAlignment="1">
      <alignment horizontal="right" vertical="center" readingOrder="2"/>
    </xf>
    <xf numFmtId="166" fontId="6" fillId="0" borderId="0" xfId="13" quotePrefix="1" applyFont="1" applyAlignment="1">
      <alignment horizontal="center" vertical="center"/>
    </xf>
    <xf numFmtId="181" fontId="15" fillId="0" borderId="0" xfId="13" applyNumberFormat="1" applyFont="1" applyAlignment="1">
      <alignment horizontal="center" vertical="center"/>
    </xf>
    <xf numFmtId="166" fontId="3" fillId="0" borderId="0" xfId="13" applyFont="1" applyAlignment="1">
      <alignment horizontal="left" vertical="center"/>
    </xf>
    <xf numFmtId="166" fontId="3" fillId="0" borderId="0" xfId="13" applyFont="1" applyAlignment="1">
      <alignment horizontal="right" vertical="center" readingOrder="2"/>
    </xf>
    <xf numFmtId="166" fontId="6" fillId="0" borderId="0" xfId="13" quotePrefix="1" applyFont="1" applyAlignment="1">
      <alignment horizontal="center" vertical="center" readingOrder="2"/>
    </xf>
    <xf numFmtId="166" fontId="4" fillId="0" borderId="0" xfId="3" quotePrefix="1" applyFont="1" applyAlignment="1">
      <alignment horizontal="right" vertical="center" readingOrder="2"/>
    </xf>
    <xf numFmtId="166" fontId="7" fillId="0" borderId="0" xfId="3" quotePrefix="1" applyFont="1" applyAlignment="1">
      <alignment horizontal="left" vertical="center"/>
    </xf>
    <xf numFmtId="166" fontId="6" fillId="0" borderId="0" xfId="0" applyNumberFormat="1" applyFont="1" applyAlignment="1">
      <alignment horizontal="right" vertical="center" readingOrder="2"/>
    </xf>
    <xf numFmtId="0" fontId="0" fillId="0" borderId="0" xfId="0"/>
    <xf numFmtId="166" fontId="6" fillId="0" borderId="0" xfId="0" applyNumberFormat="1" applyFont="1" applyAlignment="1">
      <alignment horizontal="right" vertical="center"/>
    </xf>
    <xf numFmtId="166" fontId="15" fillId="0" borderId="0" xfId="3" applyFont="1" applyAlignment="1">
      <alignment horizontal="center" vertical="center"/>
    </xf>
    <xf numFmtId="166" fontId="7" fillId="0" borderId="0" xfId="3" applyFont="1" applyAlignment="1">
      <alignment horizontal="right" vertical="center" readingOrder="2"/>
    </xf>
    <xf numFmtId="166" fontId="15" fillId="2" borderId="0" xfId="10" applyFont="1" applyFill="1" applyAlignment="1">
      <alignment horizontal="center" vertical="center"/>
    </xf>
    <xf numFmtId="165" fontId="4" fillId="0" borderId="0" xfId="9" applyFont="1" applyAlignment="1">
      <alignment horizontal="right" vertical="center" readingOrder="2"/>
    </xf>
    <xf numFmtId="166" fontId="7" fillId="0" borderId="0" xfId="13" applyFont="1" applyAlignment="1">
      <alignment horizontal="right" vertical="center" readingOrder="2"/>
    </xf>
    <xf numFmtId="166" fontId="4" fillId="0" borderId="0" xfId="13" applyFont="1" applyAlignment="1">
      <alignment horizontal="right" vertical="center" readingOrder="2"/>
    </xf>
    <xf numFmtId="166" fontId="29" fillId="0" borderId="0" xfId="13" quotePrefix="1" applyFont="1" applyAlignment="1">
      <alignment horizontal="right" readingOrder="2"/>
    </xf>
    <xf numFmtId="183" fontId="15" fillId="0" borderId="0" xfId="13" applyNumberFormat="1" applyFont="1" applyAlignment="1">
      <alignment horizontal="center" vertical="center"/>
    </xf>
  </cellXfs>
  <cellStyles count="262">
    <cellStyle name="20 % - Accent1 2" xfId="26" xr:uid="{00000000-0005-0000-0000-000000000000}"/>
    <cellStyle name="20 % - Accent1 2 2" xfId="27" xr:uid="{00000000-0005-0000-0000-000001000000}"/>
    <cellStyle name="20 % - Accent1 2 3" xfId="28" xr:uid="{00000000-0005-0000-0000-000002000000}"/>
    <cellStyle name="20 % - Accent1 3" xfId="29" xr:uid="{00000000-0005-0000-0000-000003000000}"/>
    <cellStyle name="20 % - Accent2 2" xfId="30" xr:uid="{00000000-0005-0000-0000-000004000000}"/>
    <cellStyle name="20 % - Accent2 2 2" xfId="31" xr:uid="{00000000-0005-0000-0000-000005000000}"/>
    <cellStyle name="20 % - Accent2 2 3" xfId="32" xr:uid="{00000000-0005-0000-0000-000006000000}"/>
    <cellStyle name="20 % - Accent2 3" xfId="33" xr:uid="{00000000-0005-0000-0000-000007000000}"/>
    <cellStyle name="20 % - Accent3 2" xfId="34" xr:uid="{00000000-0005-0000-0000-000008000000}"/>
    <cellStyle name="20 % - Accent3 2 2" xfId="35" xr:uid="{00000000-0005-0000-0000-000009000000}"/>
    <cellStyle name="20 % - Accent3 2 3" xfId="36" xr:uid="{00000000-0005-0000-0000-00000A000000}"/>
    <cellStyle name="20 % - Accent3 3" xfId="37" xr:uid="{00000000-0005-0000-0000-00000B000000}"/>
    <cellStyle name="20 % - Accent4 2" xfId="38" xr:uid="{00000000-0005-0000-0000-00000C000000}"/>
    <cellStyle name="20 % - Accent4 2 2" xfId="39" xr:uid="{00000000-0005-0000-0000-00000D000000}"/>
    <cellStyle name="20 % - Accent4 2 3" xfId="40" xr:uid="{00000000-0005-0000-0000-00000E000000}"/>
    <cellStyle name="20 % - Accent4 3" xfId="41" xr:uid="{00000000-0005-0000-0000-00000F000000}"/>
    <cellStyle name="20 % - Accent5 2" xfId="42" xr:uid="{00000000-0005-0000-0000-000010000000}"/>
    <cellStyle name="20 % - Accent5 2 2" xfId="43" xr:uid="{00000000-0005-0000-0000-000011000000}"/>
    <cellStyle name="20 % - Accent5 2 3" xfId="44" xr:uid="{00000000-0005-0000-0000-000012000000}"/>
    <cellStyle name="20 % - Accent5 3" xfId="45" xr:uid="{00000000-0005-0000-0000-000013000000}"/>
    <cellStyle name="20 % - Accent6 2" xfId="46" xr:uid="{00000000-0005-0000-0000-000014000000}"/>
    <cellStyle name="20 % - Accent6 2 2" xfId="47" xr:uid="{00000000-0005-0000-0000-000015000000}"/>
    <cellStyle name="20 % - Accent6 2 3" xfId="48" xr:uid="{00000000-0005-0000-0000-000016000000}"/>
    <cellStyle name="20 % - Accent6 3" xfId="49" xr:uid="{00000000-0005-0000-0000-000017000000}"/>
    <cellStyle name="40 % - Accent1 2" xfId="50" xr:uid="{00000000-0005-0000-0000-000018000000}"/>
    <cellStyle name="40 % - Accent1 2 2" xfId="51" xr:uid="{00000000-0005-0000-0000-000019000000}"/>
    <cellStyle name="40 % - Accent1 2 3" xfId="52" xr:uid="{00000000-0005-0000-0000-00001A000000}"/>
    <cellStyle name="40 % - Accent1 3" xfId="53" xr:uid="{00000000-0005-0000-0000-00001B000000}"/>
    <cellStyle name="40 % - Accent2 2" xfId="54" xr:uid="{00000000-0005-0000-0000-00001C000000}"/>
    <cellStyle name="40 % - Accent2 2 2" xfId="55" xr:uid="{00000000-0005-0000-0000-00001D000000}"/>
    <cellStyle name="40 % - Accent2 2 3" xfId="56" xr:uid="{00000000-0005-0000-0000-00001E000000}"/>
    <cellStyle name="40 % - Accent2 3" xfId="57" xr:uid="{00000000-0005-0000-0000-00001F000000}"/>
    <cellStyle name="40 % - Accent3 2" xfId="58" xr:uid="{00000000-0005-0000-0000-000020000000}"/>
    <cellStyle name="40 % - Accent3 2 2" xfId="59" xr:uid="{00000000-0005-0000-0000-000021000000}"/>
    <cellStyle name="40 % - Accent3 2 3" xfId="60" xr:uid="{00000000-0005-0000-0000-000022000000}"/>
    <cellStyle name="40 % - Accent3 3" xfId="61" xr:uid="{00000000-0005-0000-0000-000023000000}"/>
    <cellStyle name="40 % - Accent4 2" xfId="62" xr:uid="{00000000-0005-0000-0000-000024000000}"/>
    <cellStyle name="40 % - Accent4 2 2" xfId="63" xr:uid="{00000000-0005-0000-0000-000025000000}"/>
    <cellStyle name="40 % - Accent4 2 3" xfId="64" xr:uid="{00000000-0005-0000-0000-000026000000}"/>
    <cellStyle name="40 % - Accent4 3" xfId="65" xr:uid="{00000000-0005-0000-0000-000027000000}"/>
    <cellStyle name="40 % - Accent5 2" xfId="66" xr:uid="{00000000-0005-0000-0000-000028000000}"/>
    <cellStyle name="40 % - Accent5 2 2" xfId="67" xr:uid="{00000000-0005-0000-0000-000029000000}"/>
    <cellStyle name="40 % - Accent5 2 3" xfId="68" xr:uid="{00000000-0005-0000-0000-00002A000000}"/>
    <cellStyle name="40 % - Accent5 3" xfId="69" xr:uid="{00000000-0005-0000-0000-00002B000000}"/>
    <cellStyle name="40 % - Accent6 2" xfId="70" xr:uid="{00000000-0005-0000-0000-00002C000000}"/>
    <cellStyle name="40 % - Accent6 2 2" xfId="71" xr:uid="{00000000-0005-0000-0000-00002D000000}"/>
    <cellStyle name="40 % - Accent6 2 3" xfId="72" xr:uid="{00000000-0005-0000-0000-00002E000000}"/>
    <cellStyle name="40 % - Accent6 3" xfId="73" xr:uid="{00000000-0005-0000-0000-00002F000000}"/>
    <cellStyle name="60 % - Accent1 2" xfId="74" xr:uid="{00000000-0005-0000-0000-000030000000}"/>
    <cellStyle name="60 % - Accent1 2 2" xfId="75" xr:uid="{00000000-0005-0000-0000-000031000000}"/>
    <cellStyle name="60 % - Accent1 2 3" xfId="76" xr:uid="{00000000-0005-0000-0000-000032000000}"/>
    <cellStyle name="60 % - Accent1 3" xfId="77" xr:uid="{00000000-0005-0000-0000-000033000000}"/>
    <cellStyle name="60 % - Accent2 2" xfId="78" xr:uid="{00000000-0005-0000-0000-000034000000}"/>
    <cellStyle name="60 % - Accent2 2 2" xfId="79" xr:uid="{00000000-0005-0000-0000-000035000000}"/>
    <cellStyle name="60 % - Accent2 2 3" xfId="80" xr:uid="{00000000-0005-0000-0000-000036000000}"/>
    <cellStyle name="60 % - Accent2 3" xfId="81" xr:uid="{00000000-0005-0000-0000-000037000000}"/>
    <cellStyle name="60 % - Accent3 2" xfId="82" xr:uid="{00000000-0005-0000-0000-000038000000}"/>
    <cellStyle name="60 % - Accent3 2 2" xfId="83" xr:uid="{00000000-0005-0000-0000-000039000000}"/>
    <cellStyle name="60 % - Accent3 2 3" xfId="84" xr:uid="{00000000-0005-0000-0000-00003A000000}"/>
    <cellStyle name="60 % - Accent3 3" xfId="85" xr:uid="{00000000-0005-0000-0000-00003B000000}"/>
    <cellStyle name="60 % - Accent4 2" xfId="86" xr:uid="{00000000-0005-0000-0000-00003C000000}"/>
    <cellStyle name="60 % - Accent4 2 2" xfId="87" xr:uid="{00000000-0005-0000-0000-00003D000000}"/>
    <cellStyle name="60 % - Accent4 2 3" xfId="88" xr:uid="{00000000-0005-0000-0000-00003E000000}"/>
    <cellStyle name="60 % - Accent4 3" xfId="89" xr:uid="{00000000-0005-0000-0000-00003F000000}"/>
    <cellStyle name="60 % - Accent5 2" xfId="90" xr:uid="{00000000-0005-0000-0000-000040000000}"/>
    <cellStyle name="60 % - Accent5 2 2" xfId="91" xr:uid="{00000000-0005-0000-0000-000041000000}"/>
    <cellStyle name="60 % - Accent5 2 3" xfId="92" xr:uid="{00000000-0005-0000-0000-000042000000}"/>
    <cellStyle name="60 % - Accent5 3" xfId="93" xr:uid="{00000000-0005-0000-0000-000043000000}"/>
    <cellStyle name="60 % - Accent6 2" xfId="94" xr:uid="{00000000-0005-0000-0000-000044000000}"/>
    <cellStyle name="60 % - Accent6 2 2" xfId="95" xr:uid="{00000000-0005-0000-0000-000045000000}"/>
    <cellStyle name="60 % - Accent6 2 3" xfId="96" xr:uid="{00000000-0005-0000-0000-000046000000}"/>
    <cellStyle name="60 % - Accent6 3" xfId="97" xr:uid="{00000000-0005-0000-0000-000047000000}"/>
    <cellStyle name="Accent1 2" xfId="98" xr:uid="{00000000-0005-0000-0000-000048000000}"/>
    <cellStyle name="Accent1 2 2" xfId="99" xr:uid="{00000000-0005-0000-0000-000049000000}"/>
    <cellStyle name="Accent1 2 3" xfId="100" xr:uid="{00000000-0005-0000-0000-00004A000000}"/>
    <cellStyle name="Accent1 3" xfId="101" xr:uid="{00000000-0005-0000-0000-00004B000000}"/>
    <cellStyle name="Accent2 2" xfId="102" xr:uid="{00000000-0005-0000-0000-00004C000000}"/>
    <cellStyle name="Accent2 2 2" xfId="103" xr:uid="{00000000-0005-0000-0000-00004D000000}"/>
    <cellStyle name="Accent2 2 3" xfId="104" xr:uid="{00000000-0005-0000-0000-00004E000000}"/>
    <cellStyle name="Accent2 3" xfId="105" xr:uid="{00000000-0005-0000-0000-00004F000000}"/>
    <cellStyle name="Accent3 2" xfId="106" xr:uid="{00000000-0005-0000-0000-000050000000}"/>
    <cellStyle name="Accent3 2 2" xfId="107" xr:uid="{00000000-0005-0000-0000-000051000000}"/>
    <cellStyle name="Accent3 2 3" xfId="108" xr:uid="{00000000-0005-0000-0000-000052000000}"/>
    <cellStyle name="Accent3 3" xfId="109" xr:uid="{00000000-0005-0000-0000-000053000000}"/>
    <cellStyle name="Accent4 2" xfId="110" xr:uid="{00000000-0005-0000-0000-000054000000}"/>
    <cellStyle name="Accent4 2 2" xfId="111" xr:uid="{00000000-0005-0000-0000-000055000000}"/>
    <cellStyle name="Accent4 2 3" xfId="112" xr:uid="{00000000-0005-0000-0000-000056000000}"/>
    <cellStyle name="Accent4 3" xfId="113" xr:uid="{00000000-0005-0000-0000-000057000000}"/>
    <cellStyle name="Accent5 2" xfId="114" xr:uid="{00000000-0005-0000-0000-000058000000}"/>
    <cellStyle name="Accent5 2 2" xfId="115" xr:uid="{00000000-0005-0000-0000-000059000000}"/>
    <cellStyle name="Accent5 2 3" xfId="116" xr:uid="{00000000-0005-0000-0000-00005A000000}"/>
    <cellStyle name="Accent5 3" xfId="117" xr:uid="{00000000-0005-0000-0000-00005B000000}"/>
    <cellStyle name="Accent6 2" xfId="118" xr:uid="{00000000-0005-0000-0000-00005C000000}"/>
    <cellStyle name="Accent6 2 2" xfId="119" xr:uid="{00000000-0005-0000-0000-00005D000000}"/>
    <cellStyle name="Accent6 2 3" xfId="120" xr:uid="{00000000-0005-0000-0000-00005E000000}"/>
    <cellStyle name="Accent6 3" xfId="121" xr:uid="{00000000-0005-0000-0000-00005F000000}"/>
    <cellStyle name="Avertissement 2" xfId="122" xr:uid="{00000000-0005-0000-0000-000060000000}"/>
    <cellStyle name="Avertissement 2 2" xfId="123" xr:uid="{00000000-0005-0000-0000-000061000000}"/>
    <cellStyle name="Avertissement 2 3" xfId="124" xr:uid="{00000000-0005-0000-0000-000062000000}"/>
    <cellStyle name="Avertissement 3" xfId="125" xr:uid="{00000000-0005-0000-0000-000063000000}"/>
    <cellStyle name="Calcul 2" xfId="126" xr:uid="{00000000-0005-0000-0000-000064000000}"/>
    <cellStyle name="Calcul 2 2" xfId="127" xr:uid="{00000000-0005-0000-0000-000065000000}"/>
    <cellStyle name="Calcul 2 3" xfId="128" xr:uid="{00000000-0005-0000-0000-000066000000}"/>
    <cellStyle name="Calcul 3" xfId="129" xr:uid="{00000000-0005-0000-0000-000067000000}"/>
    <cellStyle name="Cellule liée 2" xfId="130" xr:uid="{00000000-0005-0000-0000-000068000000}"/>
    <cellStyle name="Cellule liée 2 2" xfId="131" xr:uid="{00000000-0005-0000-0000-000069000000}"/>
    <cellStyle name="Cellule liée 2 3" xfId="132" xr:uid="{00000000-0005-0000-0000-00006A000000}"/>
    <cellStyle name="Cellule liée 3" xfId="133" xr:uid="{00000000-0005-0000-0000-00006B000000}"/>
    <cellStyle name="Comma" xfId="260" builtinId="3"/>
    <cellStyle name="Commentaire 2" xfId="134" xr:uid="{00000000-0005-0000-0000-00006C000000}"/>
    <cellStyle name="Commentaire 2 2" xfId="135" xr:uid="{00000000-0005-0000-0000-00006D000000}"/>
    <cellStyle name="Commentaire 2 3" xfId="136" xr:uid="{00000000-0005-0000-0000-00006E000000}"/>
    <cellStyle name="Commentaire 3" xfId="137" xr:uid="{00000000-0005-0000-0000-00006F000000}"/>
    <cellStyle name="Entrée 2" xfId="138" xr:uid="{00000000-0005-0000-0000-000070000000}"/>
    <cellStyle name="Entrée 2 2" xfId="139" xr:uid="{00000000-0005-0000-0000-000071000000}"/>
    <cellStyle name="Entrée 2 3" xfId="140" xr:uid="{00000000-0005-0000-0000-000072000000}"/>
    <cellStyle name="Entrée 3" xfId="141" xr:uid="{00000000-0005-0000-0000-000073000000}"/>
    <cellStyle name="Euro" xfId="142" xr:uid="{00000000-0005-0000-0000-000074000000}"/>
    <cellStyle name="Hyperlink" xfId="261" builtinId="8"/>
    <cellStyle name="Insatisfaisant 2" xfId="143" xr:uid="{00000000-0005-0000-0000-000075000000}"/>
    <cellStyle name="Insatisfaisant 2 2" xfId="144" xr:uid="{00000000-0005-0000-0000-000076000000}"/>
    <cellStyle name="Insatisfaisant 2 3" xfId="145" xr:uid="{00000000-0005-0000-0000-000077000000}"/>
    <cellStyle name="Insatisfaisant 3" xfId="146" xr:uid="{00000000-0005-0000-0000-000078000000}"/>
    <cellStyle name="Milliers 10" xfId="147" xr:uid="{00000000-0005-0000-0000-00007B000000}"/>
    <cellStyle name="Milliers 2" xfId="148" xr:uid="{00000000-0005-0000-0000-00007C000000}"/>
    <cellStyle name="Milliers 3" xfId="19" xr:uid="{00000000-0005-0000-0000-00007D000000}"/>
    <cellStyle name="Monétaire 2" xfId="149" xr:uid="{00000000-0005-0000-0000-00007E000000}"/>
    <cellStyle name="MS_Arabic" xfId="150" xr:uid="{00000000-0005-0000-0000-00007F000000}"/>
    <cellStyle name="Neutre 2" xfId="151" xr:uid="{00000000-0005-0000-0000-000080000000}"/>
    <cellStyle name="Neutre 2 2" xfId="152" xr:uid="{00000000-0005-0000-0000-000081000000}"/>
    <cellStyle name="Neutre 2 3" xfId="153" xr:uid="{00000000-0005-0000-0000-000082000000}"/>
    <cellStyle name="Neutre 3" xfId="154" xr:uid="{00000000-0005-0000-0000-000083000000}"/>
    <cellStyle name="Normal" xfId="0" builtinId="0"/>
    <cellStyle name="Normal 10" xfId="155" xr:uid="{00000000-0005-0000-0000-000085000000}"/>
    <cellStyle name="Normal 11" xfId="156" xr:uid="{00000000-0005-0000-0000-000086000000}"/>
    <cellStyle name="Normal 12" xfId="157" xr:uid="{00000000-0005-0000-0000-000087000000}"/>
    <cellStyle name="Normal 13" xfId="158" xr:uid="{00000000-0005-0000-0000-000088000000}"/>
    <cellStyle name="Normal 14" xfId="159" xr:uid="{00000000-0005-0000-0000-000089000000}"/>
    <cellStyle name="Normal 15" xfId="160" xr:uid="{00000000-0005-0000-0000-00008A000000}"/>
    <cellStyle name="Normal 15 3" xfId="161" xr:uid="{00000000-0005-0000-0000-00008B000000}"/>
    <cellStyle name="Normal 16" xfId="162" xr:uid="{00000000-0005-0000-0000-00008C000000}"/>
    <cellStyle name="Normal 17" xfId="163" xr:uid="{00000000-0005-0000-0000-00008D000000}"/>
    <cellStyle name="Normal 18" xfId="164" xr:uid="{00000000-0005-0000-0000-00008E000000}"/>
    <cellStyle name="Normal 19" xfId="165" xr:uid="{00000000-0005-0000-0000-00008F000000}"/>
    <cellStyle name="Normal 2" xfId="166" xr:uid="{00000000-0005-0000-0000-000090000000}"/>
    <cellStyle name="Normal 2 2" xfId="167" xr:uid="{00000000-0005-0000-0000-000091000000}"/>
    <cellStyle name="Normal 2 2 2" xfId="8" xr:uid="{00000000-0005-0000-0000-000092000000}"/>
    <cellStyle name="Normal 2 2 3" xfId="168" xr:uid="{00000000-0005-0000-0000-000093000000}"/>
    <cellStyle name="Normal 2 2 3 2 2" xfId="169" xr:uid="{00000000-0005-0000-0000-000094000000}"/>
    <cellStyle name="Normal 2 3" xfId="170" xr:uid="{00000000-0005-0000-0000-000095000000}"/>
    <cellStyle name="Normal 2 4" xfId="171" xr:uid="{00000000-0005-0000-0000-000096000000}"/>
    <cellStyle name="Normal 2 5" xfId="172" xr:uid="{00000000-0005-0000-0000-000097000000}"/>
    <cellStyle name="Normal 2 6" xfId="16" xr:uid="{00000000-0005-0000-0000-000098000000}"/>
    <cellStyle name="Normal 20" xfId="173" xr:uid="{00000000-0005-0000-0000-000099000000}"/>
    <cellStyle name="Normal 21" xfId="174" xr:uid="{00000000-0005-0000-0000-00009A000000}"/>
    <cellStyle name="Normal 22" xfId="175" xr:uid="{00000000-0005-0000-0000-00009B000000}"/>
    <cellStyle name="Normal 23" xfId="176" xr:uid="{00000000-0005-0000-0000-00009C000000}"/>
    <cellStyle name="Normal 24" xfId="177" xr:uid="{00000000-0005-0000-0000-00009D000000}"/>
    <cellStyle name="Normal 25" xfId="178" xr:uid="{00000000-0005-0000-0000-00009E000000}"/>
    <cellStyle name="Normal 26" xfId="179" xr:uid="{00000000-0005-0000-0000-00009F000000}"/>
    <cellStyle name="Normal 27" xfId="180" xr:uid="{00000000-0005-0000-0000-0000A0000000}"/>
    <cellStyle name="Normal 3" xfId="181" xr:uid="{00000000-0005-0000-0000-0000A1000000}"/>
    <cellStyle name="Normal 3 2" xfId="182" xr:uid="{00000000-0005-0000-0000-0000A2000000}"/>
    <cellStyle name="Normal 3 2 2" xfId="183" xr:uid="{00000000-0005-0000-0000-0000A3000000}"/>
    <cellStyle name="Normal 3 2 2 2" xfId="184" xr:uid="{00000000-0005-0000-0000-0000A4000000}"/>
    <cellStyle name="Normal 3 3" xfId="185" xr:uid="{00000000-0005-0000-0000-0000A5000000}"/>
    <cellStyle name="Normal 3 4" xfId="186" xr:uid="{00000000-0005-0000-0000-0000A6000000}"/>
    <cellStyle name="Normal 4" xfId="187" xr:uid="{00000000-0005-0000-0000-0000A7000000}"/>
    <cellStyle name="Normal 4 2" xfId="20" xr:uid="{00000000-0005-0000-0000-0000A8000000}"/>
    <cellStyle name="Normal 4 3" xfId="188" xr:uid="{00000000-0005-0000-0000-0000A9000000}"/>
    <cellStyle name="Normal 5" xfId="189" xr:uid="{00000000-0005-0000-0000-0000AA000000}"/>
    <cellStyle name="Normal 6" xfId="190" xr:uid="{00000000-0005-0000-0000-0000AB000000}"/>
    <cellStyle name="Normal 6 2" xfId="191" xr:uid="{00000000-0005-0000-0000-0000AC000000}"/>
    <cellStyle name="Normal 6 3" xfId="192" xr:uid="{00000000-0005-0000-0000-0000AD000000}"/>
    <cellStyle name="Normal 7" xfId="1" xr:uid="{00000000-0005-0000-0000-0000AE000000}"/>
    <cellStyle name="Normal 7 2" xfId="193" xr:uid="{00000000-0005-0000-0000-0000AF000000}"/>
    <cellStyle name="Normal 8" xfId="194" xr:uid="{00000000-0005-0000-0000-0000B0000000}"/>
    <cellStyle name="Normal 9" xfId="195" xr:uid="{00000000-0005-0000-0000-0000B1000000}"/>
    <cellStyle name="Normal 9 2" xfId="196" xr:uid="{00000000-0005-0000-0000-0000B2000000}"/>
    <cellStyle name="Normal_11" xfId="2" xr:uid="{00000000-0005-0000-0000-0000B3000000}"/>
    <cellStyle name="Normal_11 (2)" xfId="197" xr:uid="{00000000-0005-0000-0000-0000B4000000}"/>
    <cellStyle name="Normal_11_Santé1b-07" xfId="9" xr:uid="{00000000-0005-0000-0000-0000B5000000}"/>
    <cellStyle name="Normal_CONSFINAL2007" xfId="14" xr:uid="{00000000-0005-0000-0000-0000B6000000}"/>
    <cellStyle name="Normal_DECES2004(1)" xfId="25" xr:uid="{00000000-0005-0000-0000-0000B7000000}"/>
    <cellStyle name="Normal_E18 2" xfId="198" xr:uid="{00000000-0005-0000-0000-0000B8000000}"/>
    <cellStyle name="Normal_E18_sante1" xfId="199" xr:uid="{00000000-0005-0000-0000-0000B9000000}"/>
    <cellStyle name="Normal_E18_sante1b" xfId="200" xr:uid="{00000000-0005-0000-0000-0000BA000000}"/>
    <cellStyle name="Normal_E18_SANTE2" xfId="5" xr:uid="{00000000-0005-0000-0000-0000BB000000}"/>
    <cellStyle name="Normal_E18_SANTE3 3" xfId="201" xr:uid="{00000000-0005-0000-0000-0000BC000000}"/>
    <cellStyle name="Normal_E27_sante1" xfId="202" xr:uid="{00000000-0005-0000-0000-0000BD000000}"/>
    <cellStyle name="Normal_E27_sante1b" xfId="11" xr:uid="{00000000-0005-0000-0000-0000BE000000}"/>
    <cellStyle name="Normal_E27_SANTE2" xfId="6" xr:uid="{00000000-0005-0000-0000-0000BF000000}"/>
    <cellStyle name="Normal_E27_SANTE3 3" xfId="22" xr:uid="{00000000-0005-0000-0000-0000C0000000}"/>
    <cellStyle name="Normal_E37_SANTE3" xfId="23" xr:uid="{00000000-0005-0000-0000-0000C1000000}"/>
    <cellStyle name="Normal_Feuil1 2" xfId="203" xr:uid="{00000000-0005-0000-0000-0000C2000000}"/>
    <cellStyle name="Normal_Feuil1 3" xfId="15" xr:uid="{00000000-0005-0000-0000-0000C3000000}"/>
    <cellStyle name="Normal_infra-ssb" xfId="204" xr:uid="{00000000-0005-0000-0000-0000C4000000}"/>
    <cellStyle name="Normal_LABORATOIRES2009" xfId="259" xr:uid="{00000000-0005-0000-0000-0000C5000000}"/>
    <cellStyle name="Normal_medssb e (2)" xfId="205" xr:uid="{00000000-0005-0000-0000-0000C6000000}"/>
    <cellStyle name="Normal_mst" xfId="21" xr:uid="{00000000-0005-0000-0000-0000C7000000}"/>
    <cellStyle name="Normal_parmssb e" xfId="206" xr:uid="{00000000-0005-0000-0000-0000C8000000}"/>
    <cellStyle name="Normal_pf u+r" xfId="207" xr:uid="{00000000-0005-0000-0000-0000C9000000}"/>
    <cellStyle name="Normal_PNI (3)" xfId="4" xr:uid="{00000000-0005-0000-0000-0000CA000000}"/>
    <cellStyle name="Normal_RECAPMED PAR SPEC MINIST DE SANTE 02" xfId="208" xr:uid="{00000000-0005-0000-0000-0000CB000000}"/>
    <cellStyle name="Normal_vac o-11 u+r (2)" xfId="7" xr:uid="{00000000-0005-0000-0000-0000CC000000}"/>
    <cellStyle name="Pourcentage 2" xfId="209" xr:uid="{00000000-0005-0000-0000-0000CD000000}"/>
    <cellStyle name="Satisfaisant 2" xfId="210" xr:uid="{00000000-0005-0000-0000-0000CE000000}"/>
    <cellStyle name="Satisfaisant 2 2" xfId="211" xr:uid="{00000000-0005-0000-0000-0000CF000000}"/>
    <cellStyle name="Satisfaisant 2 3" xfId="212" xr:uid="{00000000-0005-0000-0000-0000D0000000}"/>
    <cellStyle name="Satisfaisant 3" xfId="213" xr:uid="{00000000-0005-0000-0000-0000D1000000}"/>
    <cellStyle name="Sortie 2" xfId="214" xr:uid="{00000000-0005-0000-0000-0000D2000000}"/>
    <cellStyle name="Sortie 2 2" xfId="215" xr:uid="{00000000-0005-0000-0000-0000D3000000}"/>
    <cellStyle name="Sortie 2 3" xfId="216" xr:uid="{00000000-0005-0000-0000-0000D4000000}"/>
    <cellStyle name="Sortie 3" xfId="217" xr:uid="{00000000-0005-0000-0000-0000D5000000}"/>
    <cellStyle name="Texte explicatif 2" xfId="218" xr:uid="{00000000-0005-0000-0000-0000D6000000}"/>
    <cellStyle name="Texte explicatif 2 2" xfId="219" xr:uid="{00000000-0005-0000-0000-0000D7000000}"/>
    <cellStyle name="Texte explicatif 2 3" xfId="220" xr:uid="{00000000-0005-0000-0000-0000D8000000}"/>
    <cellStyle name="Texte explicatif 3" xfId="221" xr:uid="{00000000-0005-0000-0000-0000D9000000}"/>
    <cellStyle name="Titre 2" xfId="222" xr:uid="{00000000-0005-0000-0000-0000DA000000}"/>
    <cellStyle name="Titre 2 2" xfId="223" xr:uid="{00000000-0005-0000-0000-0000DB000000}"/>
    <cellStyle name="Titre 2 3" xfId="224" xr:uid="{00000000-0005-0000-0000-0000DC000000}"/>
    <cellStyle name="Titre 3" xfId="225" xr:uid="{00000000-0005-0000-0000-0000DD000000}"/>
    <cellStyle name="Titre 1 2" xfId="226" xr:uid="{00000000-0005-0000-0000-0000DE000000}"/>
    <cellStyle name="Titre 1 2 2" xfId="227" xr:uid="{00000000-0005-0000-0000-0000DF000000}"/>
    <cellStyle name="Titre 1 2 3" xfId="228" xr:uid="{00000000-0005-0000-0000-0000E0000000}"/>
    <cellStyle name="Titre 1 3" xfId="229" xr:uid="{00000000-0005-0000-0000-0000E1000000}"/>
    <cellStyle name="Titre 2 2 2" xfId="230" xr:uid="{00000000-0005-0000-0000-0000E2000000}"/>
    <cellStyle name="Titre 2 2 3" xfId="231" xr:uid="{00000000-0005-0000-0000-0000E3000000}"/>
    <cellStyle name="Titre 3 2" xfId="232" xr:uid="{00000000-0005-0000-0000-0000E4000000}"/>
    <cellStyle name="Titre 3 2 2" xfId="233" xr:uid="{00000000-0005-0000-0000-0000E5000000}"/>
    <cellStyle name="Titre 3 2 3" xfId="234" xr:uid="{00000000-0005-0000-0000-0000E6000000}"/>
    <cellStyle name="Titre 3 3" xfId="235" xr:uid="{00000000-0005-0000-0000-0000E7000000}"/>
    <cellStyle name="Titre 4 2" xfId="236" xr:uid="{00000000-0005-0000-0000-0000E8000000}"/>
    <cellStyle name="Titre 4 2 2" xfId="237" xr:uid="{00000000-0005-0000-0000-0000E9000000}"/>
    <cellStyle name="Titre 4 2 3" xfId="238" xr:uid="{00000000-0005-0000-0000-0000EA000000}"/>
    <cellStyle name="Titre 4 3" xfId="239" xr:uid="{00000000-0005-0000-0000-0000EB000000}"/>
    <cellStyle name="Total 2" xfId="240" xr:uid="{00000000-0005-0000-0000-0000EC000000}"/>
    <cellStyle name="Total 2 2" xfId="241" xr:uid="{00000000-0005-0000-0000-0000ED000000}"/>
    <cellStyle name="Total 2 3" xfId="242" xr:uid="{00000000-0005-0000-0000-0000EE000000}"/>
    <cellStyle name="Total 3" xfId="243" xr:uid="{00000000-0005-0000-0000-0000EF000000}"/>
    <cellStyle name="Vérification 2" xfId="244" xr:uid="{00000000-0005-0000-0000-0000F0000000}"/>
    <cellStyle name="Vérification 2 2" xfId="245" xr:uid="{00000000-0005-0000-0000-0000F1000000}"/>
    <cellStyle name="Vérification 2 3" xfId="246" xr:uid="{00000000-0005-0000-0000-0000F2000000}"/>
    <cellStyle name="Vérification 3" xfId="247" xr:uid="{00000000-0005-0000-0000-0000F3000000}"/>
    <cellStyle name="عادي_agros99" xfId="248" xr:uid="{00000000-0005-0000-0000-0000F4000000}"/>
    <cellStyle name="عادي_consultprepostnatal" xfId="249" xr:uid="{00000000-0005-0000-0000-0000F5000000}"/>
    <cellStyle name="عادي_curative2000" xfId="250" xr:uid="{00000000-0005-0000-0000-0000F6000000}"/>
    <cellStyle name="عادي_decglob97" xfId="24" xr:uid="{00000000-0005-0000-0000-0000F7000000}"/>
    <cellStyle name="عادي_Etablis" xfId="251" xr:uid="{00000000-0005-0000-0000-0000F8000000}"/>
    <cellStyle name="عادي_HOP2005" xfId="252" xr:uid="{00000000-0005-0000-0000-0000F9000000}"/>
    <cellStyle name="عادي_HOSPP99 2" xfId="12" xr:uid="{00000000-0005-0000-0000-0000FA000000}"/>
    <cellStyle name="عادي_pop-2002" xfId="253" xr:uid="{00000000-0005-0000-0000-0000FB000000}"/>
    <cellStyle name="عادي_pop-2002 2" xfId="17" xr:uid="{00000000-0005-0000-0000-0000FC000000}"/>
    <cellStyle name="عادي_sante1" xfId="18" xr:uid="{00000000-0005-0000-0000-0000FD000000}"/>
    <cellStyle name="عادي_sante1b" xfId="254" xr:uid="{00000000-0005-0000-0000-0000FE000000}"/>
    <cellStyle name="عادي_sante1b_Santé1b-07" xfId="10" xr:uid="{00000000-0005-0000-0000-0000FF000000}"/>
    <cellStyle name="عادي_SANTE2 3" xfId="3" xr:uid="{00000000-0005-0000-0000-000000010000}"/>
    <cellStyle name="عادي_SANTE3" xfId="13" xr:uid="{00000000-0005-0000-0000-000001010000}"/>
    <cellStyle name="عملة [0]_Book1" xfId="255" xr:uid="{00000000-0005-0000-0000-000002010000}"/>
    <cellStyle name="عملة_Book1" xfId="256" xr:uid="{00000000-0005-0000-0000-000003010000}"/>
    <cellStyle name="فاصلة [0]_Book1" xfId="257" xr:uid="{00000000-0005-0000-0000-000004010000}"/>
    <cellStyle name="فاصلة_Book1" xfId="258" xr:uid="{00000000-0005-0000-0000-00000501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externalLink" Target="externalLinks/externalLink8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externalLink" Target="externalLinks/externalLink6.xml"/><Relationship Id="rId45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EE09-734E-B363-E05703F999B6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E09-734E-B363-E05703F999B6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EE09-734E-B363-E05703F999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4716032"/>
        <c:axId val="194717568"/>
        <c:axId val="0"/>
      </c:bar3DChart>
      <c:catAx>
        <c:axId val="1947160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471756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4717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471603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B6-CE40-AB80-02E45191C122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B6-CE40-AB80-02E45191C122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50B6-CE40-AB80-02E45191C1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793280"/>
        <c:axId val="195794816"/>
        <c:axId val="0"/>
      </c:bar3DChart>
      <c:catAx>
        <c:axId val="195793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7948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794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793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6E5-D14F-BBBB-7E74945D8CF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6E5-D14F-BBBB-7E74945D8CF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16E5-D14F-BBBB-7E74945D8C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735936"/>
        <c:axId val="195737472"/>
        <c:axId val="0"/>
      </c:bar3DChart>
      <c:catAx>
        <c:axId val="1957359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73747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5737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7359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697-D944-ACEF-52F2CEC75FE0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697-D944-ACEF-52F2CEC75FE0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2697-D944-ACEF-52F2CEC75F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920256"/>
        <c:axId val="195921792"/>
        <c:axId val="0"/>
      </c:bar3DChart>
      <c:catAx>
        <c:axId val="1959202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9217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9217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9202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EEE6-EA41-A909-E3CFFCDC2BB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EE6-EA41-A909-E3CFFCDC2BB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EEE6-EA41-A909-E3CFFCDC2B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977600"/>
        <c:axId val="195979136"/>
        <c:axId val="0"/>
      </c:bar3DChart>
      <c:catAx>
        <c:axId val="19597760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97913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59791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97760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7A7-3D4C-BF07-A88F5AD39E17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7A7-3D4C-BF07-A88F5AD39E17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B7A7-3D4C-BF07-A88F5AD39E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821952"/>
        <c:axId val="195823488"/>
        <c:axId val="0"/>
      </c:bar3DChart>
      <c:catAx>
        <c:axId val="19582195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823488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823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82195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3FB-F14C-B720-5FCF1543B55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3FB-F14C-B720-5FCF1543B55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C3FB-F14C-B720-5FCF1543B5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879296"/>
        <c:axId val="195880832"/>
        <c:axId val="0"/>
      </c:bar3DChart>
      <c:catAx>
        <c:axId val="19587929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88083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5880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87929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55B-7248-88A9-023018DD18C3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55B-7248-88A9-023018DD18C3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B55B-7248-88A9-023018DD18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6145536"/>
        <c:axId val="196147072"/>
        <c:axId val="0"/>
      </c:bar3DChart>
      <c:catAx>
        <c:axId val="196145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147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147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145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B8B-3D43-B2C8-1A1E03EBB7A5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B8B-3D43-B2C8-1A1E03EBB7A5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CB8B-3D43-B2C8-1A1E03EBB7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6198784"/>
        <c:axId val="196200320"/>
        <c:axId val="0"/>
      </c:bar3DChart>
      <c:catAx>
        <c:axId val="1961987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200320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62003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1987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62E2-1845-BBCE-E90144F13EFD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62E2-1845-BBCE-E90144F13EFD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62E2-1845-BBCE-E90144F13E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6260224"/>
        <c:axId val="196261760"/>
        <c:axId val="0"/>
      </c:bar3DChart>
      <c:catAx>
        <c:axId val="19626022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26176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261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26022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EB86-D342-BFA2-3508EC84F686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EB86-D342-BFA2-3508EC84F686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EB86-D342-BFA2-3508EC84F6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6374912"/>
        <c:axId val="196376448"/>
        <c:axId val="0"/>
      </c:bar3DChart>
      <c:catAx>
        <c:axId val="19637491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37644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637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37491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A998-3E4C-9F36-FA55D7F71D8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A998-3E4C-9F36-FA55D7F71D8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A998-3E4C-9F36-FA55D7F71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4765184"/>
        <c:axId val="194766720"/>
        <c:axId val="0"/>
      </c:bar3DChart>
      <c:catAx>
        <c:axId val="19476518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476672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47667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476518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754-BD4A-8F60-31935B7307A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754-BD4A-8F60-31935B7307A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7754-BD4A-8F60-31935B7307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6297088"/>
        <c:axId val="196298624"/>
        <c:axId val="0"/>
      </c:bar3DChart>
      <c:catAx>
        <c:axId val="196297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29862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298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2970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327E-CA4F-91E5-70DFF56ABC74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327E-CA4F-91E5-70DFF56ABC74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327E-CA4F-91E5-70DFF56ABC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6419968"/>
        <c:axId val="196421504"/>
        <c:axId val="0"/>
      </c:bar3DChart>
      <c:catAx>
        <c:axId val="1964199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42150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64215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4199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F850-734B-8BFA-2DE320F8C1DF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F850-734B-8BFA-2DE320F8C1DF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F850-734B-8BFA-2DE320F8C1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6473216"/>
        <c:axId val="196474752"/>
        <c:axId val="0"/>
      </c:bar3DChart>
      <c:catAx>
        <c:axId val="19647321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47475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4747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4732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920-4640-B906-3E7F9924118A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920-4640-B906-3E7F9924118A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D920-4640-B906-3E7F992411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6522368"/>
        <c:axId val="196523904"/>
        <c:axId val="0"/>
      </c:bar3DChart>
      <c:catAx>
        <c:axId val="19652236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52390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65239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52236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8B63-3944-9B8A-4432633F4B85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8B63-3944-9B8A-4432633F4B85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8B63-3944-9B8A-4432633F4B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6583808"/>
        <c:axId val="196585344"/>
        <c:axId val="0"/>
      </c:bar3DChart>
      <c:catAx>
        <c:axId val="196583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585344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6585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6583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83" footer="0.4921259845000058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29E1-9749-9BA2-353140F2E522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29E1-9749-9BA2-353140F2E522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29E1-9749-9BA2-353140F2E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281280"/>
        <c:axId val="195282816"/>
        <c:axId val="0"/>
      </c:bar3DChart>
      <c:catAx>
        <c:axId val="195281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282816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5282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2812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E63-4941-95B4-0B83A96E5C9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E63-4941-95B4-0B83A96E5C9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1E63-4941-95B4-0B83A96E5C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400064"/>
        <c:axId val="195401600"/>
        <c:axId val="0"/>
      </c:bar3DChart>
      <c:catAx>
        <c:axId val="19540006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401600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4016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4000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75C2-D643-85C3-854948AC34C1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75C2-D643-85C3-854948AC34C1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75C2-D643-85C3-854948AC3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531136"/>
        <c:axId val="195532672"/>
        <c:axId val="0"/>
      </c:bar3DChart>
      <c:catAx>
        <c:axId val="1955311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532672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55326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5311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BD34-D145-A8C2-17C5AE8252FA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BD34-D145-A8C2-17C5AE8252FA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BD34-D145-A8C2-17C5AE8252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305856"/>
        <c:axId val="195307392"/>
        <c:axId val="0"/>
      </c:bar3DChart>
      <c:catAx>
        <c:axId val="19530585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30739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3073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30585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1C39-5343-9A1B-538BFEF8185E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1C39-5343-9A1B-538BFEF8185E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1C39-5343-9A1B-538BFEF818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559808"/>
        <c:axId val="195561344"/>
        <c:axId val="0"/>
      </c:bar3DChart>
      <c:catAx>
        <c:axId val="1955598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561344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5561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55980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4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4D1-3749-B094-0110AF190769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4D1-3749-B094-0110AF190769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"/>
              <c:pt idx="0">
                <c:v>0</c:v>
              </c:pt>
            </c:numLit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D4D1-3749-B094-0110AF1907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633536"/>
        <c:axId val="195635072"/>
        <c:axId val="0"/>
      </c:bar3DChart>
      <c:catAx>
        <c:axId val="1956335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635072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956350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63353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36"/>
      <c:rotY val="20"/>
      <c:depthPercent val="2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/>
      <c:bar3DChart>
        <c:barDir val="bar"/>
        <c:grouping val="clustered"/>
        <c:varyColors val="0"/>
        <c:ser>
          <c:idx val="0"/>
          <c:order val="0"/>
          <c:spPr>
            <a:solidFill>
              <a:srgbClr val="808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015E-0F44-90D2-64381883808B}"/>
            </c:ext>
          </c:extLst>
        </c:ser>
        <c:ser>
          <c:idx val="1"/>
          <c:order val="1"/>
          <c:spPr>
            <a:solidFill>
              <a:srgbClr val="80206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015E-0F44-90D2-64381883808B}"/>
            </c:ext>
          </c:extLst>
        </c:ser>
        <c:ser>
          <c:idx val="2"/>
          <c:order val="2"/>
          <c:spPr>
            <a:solidFill>
              <a:srgbClr val="FFFF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[7]HOPITAUX!$C$48:$C$52</c:f>
              <c:strCache>
                <c:ptCount val="5"/>
                <c:pt idx="0">
                  <c:v>Assalama</c:v>
                </c:pt>
                <c:pt idx="1">
                  <c:v>Benguerir </c:v>
                </c:pt>
                <c:pt idx="2">
                  <c:v>SidiMed Ben Abdellah</c:v>
                </c:pt>
                <c:pt idx="3">
                  <c:v>El Razi</c:v>
                </c:pt>
                <c:pt idx="4">
                  <c:v>Ibn Nafis</c:v>
                </c:pt>
              </c:strCache>
            </c:strRef>
          </c:cat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2-015E-0F44-90D2-6438188380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gapDepth val="0"/>
        <c:shape val="box"/>
        <c:axId val="195678592"/>
        <c:axId val="195680128"/>
        <c:axId val="0"/>
      </c:bar3DChart>
      <c:catAx>
        <c:axId val="19567859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680128"/>
        <c:crosses val="autoZero"/>
        <c:auto val="0"/>
        <c:lblAlgn val="ctr"/>
        <c:lblOffset val="100"/>
        <c:tickLblSkip val="2"/>
        <c:tickMarkSkip val="1"/>
        <c:noMultiLvlLbl val="0"/>
      </c:catAx>
      <c:valAx>
        <c:axId val="1956801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lang="fr-FR"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9567859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lang="fr-FR" sz="17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56" l="0.78740157499999996" r="0.78740157499999996" t="0.98425196899999956" header="0.49212598450000572" footer="0.4921259845000057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2" name="Chart 8">
          <a:extLst>
            <a:ext uri="{FF2B5EF4-FFF2-40B4-BE49-F238E27FC236}">
              <a16:creationId xmlns:a16="http://schemas.microsoft.com/office/drawing/2014/main" id="{00000000-0008-0000-2B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3" name="Chart 9">
          <a:extLst>
            <a:ext uri="{FF2B5EF4-FFF2-40B4-BE49-F238E27FC236}">
              <a16:creationId xmlns:a16="http://schemas.microsoft.com/office/drawing/2014/main" id="{00000000-0008-0000-2B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4" name="Chart 10">
          <a:extLst>
            <a:ext uri="{FF2B5EF4-FFF2-40B4-BE49-F238E27FC236}">
              <a16:creationId xmlns:a16="http://schemas.microsoft.com/office/drawing/2014/main" id="{00000000-0008-0000-2B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5" name="Chart 11">
          <a:extLst>
            <a:ext uri="{FF2B5EF4-FFF2-40B4-BE49-F238E27FC236}">
              <a16:creationId xmlns:a16="http://schemas.microsoft.com/office/drawing/2014/main" id="{00000000-0008-0000-2B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6" name="Chart 8">
          <a:extLst>
            <a:ext uri="{FF2B5EF4-FFF2-40B4-BE49-F238E27FC236}">
              <a16:creationId xmlns:a16="http://schemas.microsoft.com/office/drawing/2014/main" id="{00000000-0008-0000-2B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7" name="Chart 9">
          <a:extLst>
            <a:ext uri="{FF2B5EF4-FFF2-40B4-BE49-F238E27FC236}">
              <a16:creationId xmlns:a16="http://schemas.microsoft.com/office/drawing/2014/main" id="{00000000-0008-0000-2B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8" name="Chart 10">
          <a:extLst>
            <a:ext uri="{FF2B5EF4-FFF2-40B4-BE49-F238E27FC236}">
              <a16:creationId xmlns:a16="http://schemas.microsoft.com/office/drawing/2014/main" id="{00000000-0008-0000-2B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9" name="Chart 11">
          <a:extLst>
            <a:ext uri="{FF2B5EF4-FFF2-40B4-BE49-F238E27FC236}">
              <a16:creationId xmlns:a16="http://schemas.microsoft.com/office/drawing/2014/main" id="{00000000-0008-0000-2B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10" name="Chart 8">
          <a:extLst>
            <a:ext uri="{FF2B5EF4-FFF2-40B4-BE49-F238E27FC236}">
              <a16:creationId xmlns:a16="http://schemas.microsoft.com/office/drawing/2014/main" id="{00000000-0008-0000-2B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11" name="Chart 9">
          <a:extLst>
            <a:ext uri="{FF2B5EF4-FFF2-40B4-BE49-F238E27FC236}">
              <a16:creationId xmlns:a16="http://schemas.microsoft.com/office/drawing/2014/main" id="{00000000-0008-0000-2B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12" name="Chart 10">
          <a:extLst>
            <a:ext uri="{FF2B5EF4-FFF2-40B4-BE49-F238E27FC236}">
              <a16:creationId xmlns:a16="http://schemas.microsoft.com/office/drawing/2014/main" id="{00000000-0008-0000-2B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0</xdr:colOff>
      <xdr:row>50</xdr:row>
      <xdr:rowOff>0</xdr:rowOff>
    </xdr:from>
    <xdr:to>
      <xdr:col>5</xdr:col>
      <xdr:colOff>0</xdr:colOff>
      <xdr:row>50</xdr:row>
      <xdr:rowOff>0</xdr:rowOff>
    </xdr:to>
    <xdr:graphicFrame macro="">
      <xdr:nvGraphicFramePr>
        <xdr:cNvPr id="13" name="Chart 11">
          <a:extLst>
            <a:ext uri="{FF2B5EF4-FFF2-40B4-BE49-F238E27FC236}">
              <a16:creationId xmlns:a16="http://schemas.microsoft.com/office/drawing/2014/main" id="{00000000-0008-0000-2B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5</xdr:col>
      <xdr:colOff>0</xdr:colOff>
      <xdr:row>94</xdr:row>
      <xdr:rowOff>0</xdr:rowOff>
    </xdr:from>
    <xdr:to>
      <xdr:col>5</xdr:col>
      <xdr:colOff>0</xdr:colOff>
      <xdr:row>94</xdr:row>
      <xdr:rowOff>0</xdr:rowOff>
    </xdr:to>
    <xdr:graphicFrame macro="">
      <xdr:nvGraphicFramePr>
        <xdr:cNvPr id="14" name="Chart 8">
          <a:extLst>
            <a:ext uri="{FF2B5EF4-FFF2-40B4-BE49-F238E27FC236}">
              <a16:creationId xmlns:a16="http://schemas.microsoft.com/office/drawing/2014/main" id="{00000000-0008-0000-2C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5</xdr:col>
      <xdr:colOff>0</xdr:colOff>
      <xdr:row>94</xdr:row>
      <xdr:rowOff>0</xdr:rowOff>
    </xdr:from>
    <xdr:to>
      <xdr:col>5</xdr:col>
      <xdr:colOff>0</xdr:colOff>
      <xdr:row>94</xdr:row>
      <xdr:rowOff>0</xdr:rowOff>
    </xdr:to>
    <xdr:graphicFrame macro="">
      <xdr:nvGraphicFramePr>
        <xdr:cNvPr id="15" name="Chart 9">
          <a:extLst>
            <a:ext uri="{FF2B5EF4-FFF2-40B4-BE49-F238E27FC236}">
              <a16:creationId xmlns:a16="http://schemas.microsoft.com/office/drawing/2014/main" id="{00000000-0008-0000-2C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0</xdr:colOff>
      <xdr:row>100</xdr:row>
      <xdr:rowOff>38100</xdr:rowOff>
    </xdr:from>
    <xdr:to>
      <xdr:col>5</xdr:col>
      <xdr:colOff>0</xdr:colOff>
      <xdr:row>100</xdr:row>
      <xdr:rowOff>38100</xdr:rowOff>
    </xdr:to>
    <xdr:graphicFrame macro="">
      <xdr:nvGraphicFramePr>
        <xdr:cNvPr id="16" name="Chart 10">
          <a:extLst>
            <a:ext uri="{FF2B5EF4-FFF2-40B4-BE49-F238E27FC236}">
              <a16:creationId xmlns:a16="http://schemas.microsoft.com/office/drawing/2014/main" id="{00000000-0008-0000-2C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0</xdr:colOff>
      <xdr:row>100</xdr:row>
      <xdr:rowOff>38100</xdr:rowOff>
    </xdr:from>
    <xdr:to>
      <xdr:col>5</xdr:col>
      <xdr:colOff>0</xdr:colOff>
      <xdr:row>100</xdr:row>
      <xdr:rowOff>38100</xdr:rowOff>
    </xdr:to>
    <xdr:graphicFrame macro="">
      <xdr:nvGraphicFramePr>
        <xdr:cNvPr id="17" name="Chart 11">
          <a:extLst>
            <a:ext uri="{FF2B5EF4-FFF2-40B4-BE49-F238E27FC236}">
              <a16:creationId xmlns:a16="http://schemas.microsoft.com/office/drawing/2014/main" id="{00000000-0008-0000-2C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5</xdr:col>
      <xdr:colOff>0</xdr:colOff>
      <xdr:row>94</xdr:row>
      <xdr:rowOff>0</xdr:rowOff>
    </xdr:from>
    <xdr:to>
      <xdr:col>5</xdr:col>
      <xdr:colOff>0</xdr:colOff>
      <xdr:row>94</xdr:row>
      <xdr:rowOff>0</xdr:rowOff>
    </xdr:to>
    <xdr:graphicFrame macro="">
      <xdr:nvGraphicFramePr>
        <xdr:cNvPr id="18" name="Chart 8">
          <a:extLst>
            <a:ext uri="{FF2B5EF4-FFF2-40B4-BE49-F238E27FC236}">
              <a16:creationId xmlns:a16="http://schemas.microsoft.com/office/drawing/2014/main" id="{00000000-0008-0000-2C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5</xdr:col>
      <xdr:colOff>0</xdr:colOff>
      <xdr:row>94</xdr:row>
      <xdr:rowOff>0</xdr:rowOff>
    </xdr:from>
    <xdr:to>
      <xdr:col>5</xdr:col>
      <xdr:colOff>0</xdr:colOff>
      <xdr:row>94</xdr:row>
      <xdr:rowOff>0</xdr:rowOff>
    </xdr:to>
    <xdr:graphicFrame macro="">
      <xdr:nvGraphicFramePr>
        <xdr:cNvPr id="19" name="Chart 9">
          <a:extLst>
            <a:ext uri="{FF2B5EF4-FFF2-40B4-BE49-F238E27FC236}">
              <a16:creationId xmlns:a16="http://schemas.microsoft.com/office/drawing/2014/main" id="{00000000-0008-0000-2C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0</xdr:colOff>
      <xdr:row>100</xdr:row>
      <xdr:rowOff>38100</xdr:rowOff>
    </xdr:from>
    <xdr:to>
      <xdr:col>5</xdr:col>
      <xdr:colOff>0</xdr:colOff>
      <xdr:row>100</xdr:row>
      <xdr:rowOff>38100</xdr:rowOff>
    </xdr:to>
    <xdr:graphicFrame macro="">
      <xdr:nvGraphicFramePr>
        <xdr:cNvPr id="20" name="Chart 10">
          <a:extLst>
            <a:ext uri="{FF2B5EF4-FFF2-40B4-BE49-F238E27FC236}">
              <a16:creationId xmlns:a16="http://schemas.microsoft.com/office/drawing/2014/main" id="{00000000-0008-0000-2C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5</xdr:col>
      <xdr:colOff>0</xdr:colOff>
      <xdr:row>100</xdr:row>
      <xdr:rowOff>38100</xdr:rowOff>
    </xdr:from>
    <xdr:to>
      <xdr:col>5</xdr:col>
      <xdr:colOff>0</xdr:colOff>
      <xdr:row>100</xdr:row>
      <xdr:rowOff>38100</xdr:rowOff>
    </xdr:to>
    <xdr:graphicFrame macro="">
      <xdr:nvGraphicFramePr>
        <xdr:cNvPr id="21" name="Chart 11">
          <a:extLst>
            <a:ext uri="{FF2B5EF4-FFF2-40B4-BE49-F238E27FC236}">
              <a16:creationId xmlns:a16="http://schemas.microsoft.com/office/drawing/2014/main" id="{00000000-0008-0000-2C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5</xdr:col>
      <xdr:colOff>0</xdr:colOff>
      <xdr:row>77</xdr:row>
      <xdr:rowOff>38100</xdr:rowOff>
    </xdr:from>
    <xdr:to>
      <xdr:col>5</xdr:col>
      <xdr:colOff>0</xdr:colOff>
      <xdr:row>77</xdr:row>
      <xdr:rowOff>38100</xdr:rowOff>
    </xdr:to>
    <xdr:graphicFrame macro="">
      <xdr:nvGraphicFramePr>
        <xdr:cNvPr id="22" name="Chart 8">
          <a:extLst>
            <a:ext uri="{FF2B5EF4-FFF2-40B4-BE49-F238E27FC236}">
              <a16:creationId xmlns:a16="http://schemas.microsoft.com/office/drawing/2014/main" id="{00000000-0008-0000-2C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5</xdr:col>
      <xdr:colOff>0</xdr:colOff>
      <xdr:row>77</xdr:row>
      <xdr:rowOff>38100</xdr:rowOff>
    </xdr:from>
    <xdr:to>
      <xdr:col>5</xdr:col>
      <xdr:colOff>0</xdr:colOff>
      <xdr:row>77</xdr:row>
      <xdr:rowOff>38100</xdr:rowOff>
    </xdr:to>
    <xdr:graphicFrame macro="">
      <xdr:nvGraphicFramePr>
        <xdr:cNvPr id="23" name="Chart 9">
          <a:extLst>
            <a:ext uri="{FF2B5EF4-FFF2-40B4-BE49-F238E27FC236}">
              <a16:creationId xmlns:a16="http://schemas.microsoft.com/office/drawing/2014/main" id="{00000000-0008-0000-2C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5</xdr:col>
      <xdr:colOff>0</xdr:colOff>
      <xdr:row>88</xdr:row>
      <xdr:rowOff>0</xdr:rowOff>
    </xdr:from>
    <xdr:to>
      <xdr:col>5</xdr:col>
      <xdr:colOff>0</xdr:colOff>
      <xdr:row>88</xdr:row>
      <xdr:rowOff>0</xdr:rowOff>
    </xdr:to>
    <xdr:graphicFrame macro="">
      <xdr:nvGraphicFramePr>
        <xdr:cNvPr id="24" name="Chart 10">
          <a:extLst>
            <a:ext uri="{FF2B5EF4-FFF2-40B4-BE49-F238E27FC236}">
              <a16:creationId xmlns:a16="http://schemas.microsoft.com/office/drawing/2014/main" id="{00000000-0008-0000-2C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5</xdr:col>
      <xdr:colOff>0</xdr:colOff>
      <xdr:row>88</xdr:row>
      <xdr:rowOff>0</xdr:rowOff>
    </xdr:from>
    <xdr:to>
      <xdr:col>5</xdr:col>
      <xdr:colOff>0</xdr:colOff>
      <xdr:row>88</xdr:row>
      <xdr:rowOff>0</xdr:rowOff>
    </xdr:to>
    <xdr:graphicFrame macro="">
      <xdr:nvGraphicFramePr>
        <xdr:cNvPr id="25" name="Chart 11">
          <a:extLst>
            <a:ext uri="{FF2B5EF4-FFF2-40B4-BE49-F238E27FC236}">
              <a16:creationId xmlns:a16="http://schemas.microsoft.com/office/drawing/2014/main" id="{00000000-0008-0000-2C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2D00-000002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2D00-000003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50</xdr:row>
      <xdr:rowOff>76200</xdr:rowOff>
    </xdr:from>
    <xdr:to>
      <xdr:col>8</xdr:col>
      <xdr:colOff>85725</xdr:colOff>
      <xdr:row>51</xdr:row>
      <xdr:rowOff>76200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2D00-000004000000}"/>
            </a:ext>
          </a:extLst>
        </xdr:cNvPr>
        <xdr:cNvSpPr txBox="1">
          <a:spLocks noChangeArrowheads="1"/>
        </xdr:cNvSpPr>
      </xdr:nvSpPr>
      <xdr:spPr bwMode="auto">
        <a:xfrm>
          <a:off x="7000875" y="104965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50</xdr:row>
      <xdr:rowOff>76200</xdr:rowOff>
    </xdr:from>
    <xdr:to>
      <xdr:col>8</xdr:col>
      <xdr:colOff>85725</xdr:colOff>
      <xdr:row>51</xdr:row>
      <xdr:rowOff>76200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2D00-000005000000}"/>
            </a:ext>
          </a:extLst>
        </xdr:cNvPr>
        <xdr:cNvSpPr txBox="1">
          <a:spLocks noChangeArrowheads="1"/>
        </xdr:cNvSpPr>
      </xdr:nvSpPr>
      <xdr:spPr bwMode="auto">
        <a:xfrm>
          <a:off x="7000875" y="104965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2D00-000006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7" name="Text Box 2">
          <a:extLst>
            <a:ext uri="{FF2B5EF4-FFF2-40B4-BE49-F238E27FC236}">
              <a16:creationId xmlns:a16="http://schemas.microsoft.com/office/drawing/2014/main" id="{00000000-0008-0000-2D00-000007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52</xdr:row>
      <xdr:rowOff>76200</xdr:rowOff>
    </xdr:from>
    <xdr:to>
      <xdr:col>8</xdr:col>
      <xdr:colOff>85725</xdr:colOff>
      <xdr:row>53</xdr:row>
      <xdr:rowOff>76200</xdr:rowOff>
    </xdr:to>
    <xdr:sp macro="" textlink="">
      <xdr:nvSpPr>
        <xdr:cNvPr id="8" name="Text Box 1">
          <a:extLst>
            <a:ext uri="{FF2B5EF4-FFF2-40B4-BE49-F238E27FC236}">
              <a16:creationId xmlns:a16="http://schemas.microsoft.com/office/drawing/2014/main" id="{00000000-0008-0000-2D00-000008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52</xdr:row>
      <xdr:rowOff>76200</xdr:rowOff>
    </xdr:from>
    <xdr:to>
      <xdr:col>8</xdr:col>
      <xdr:colOff>85725</xdr:colOff>
      <xdr:row>53</xdr:row>
      <xdr:rowOff>76200</xdr:rowOff>
    </xdr:to>
    <xdr:sp macro="" textlink="">
      <xdr:nvSpPr>
        <xdr:cNvPr id="9" name="Text Box 2">
          <a:extLst>
            <a:ext uri="{FF2B5EF4-FFF2-40B4-BE49-F238E27FC236}">
              <a16:creationId xmlns:a16="http://schemas.microsoft.com/office/drawing/2014/main" id="{00000000-0008-0000-2D00-000009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10" name="Text Box 1">
          <a:extLst>
            <a:ext uri="{FF2B5EF4-FFF2-40B4-BE49-F238E27FC236}">
              <a16:creationId xmlns:a16="http://schemas.microsoft.com/office/drawing/2014/main" id="{00000000-0008-0000-2D00-00000A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11" name="Text Box 2">
          <a:extLst>
            <a:ext uri="{FF2B5EF4-FFF2-40B4-BE49-F238E27FC236}">
              <a16:creationId xmlns:a16="http://schemas.microsoft.com/office/drawing/2014/main" id="{00000000-0008-0000-2D00-00000B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51</xdr:row>
      <xdr:rowOff>76200</xdr:rowOff>
    </xdr:from>
    <xdr:to>
      <xdr:col>8</xdr:col>
      <xdr:colOff>85725</xdr:colOff>
      <xdr:row>52</xdr:row>
      <xdr:rowOff>76200</xdr:rowOff>
    </xdr:to>
    <xdr:sp macro="" textlink="">
      <xdr:nvSpPr>
        <xdr:cNvPr id="12" name="Text Box 1">
          <a:extLst>
            <a:ext uri="{FF2B5EF4-FFF2-40B4-BE49-F238E27FC236}">
              <a16:creationId xmlns:a16="http://schemas.microsoft.com/office/drawing/2014/main" id="{00000000-0008-0000-2D00-00000C000000}"/>
            </a:ext>
          </a:extLst>
        </xdr:cNvPr>
        <xdr:cNvSpPr txBox="1">
          <a:spLocks noChangeArrowheads="1"/>
        </xdr:cNvSpPr>
      </xdr:nvSpPr>
      <xdr:spPr bwMode="auto">
        <a:xfrm>
          <a:off x="7000875" y="107061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51</xdr:row>
      <xdr:rowOff>76200</xdr:rowOff>
    </xdr:from>
    <xdr:to>
      <xdr:col>8</xdr:col>
      <xdr:colOff>85725</xdr:colOff>
      <xdr:row>52</xdr:row>
      <xdr:rowOff>76200</xdr:rowOff>
    </xdr:to>
    <xdr:sp macro="" textlink="">
      <xdr:nvSpPr>
        <xdr:cNvPr id="13" name="Text Box 2">
          <a:extLst>
            <a:ext uri="{FF2B5EF4-FFF2-40B4-BE49-F238E27FC236}">
              <a16:creationId xmlns:a16="http://schemas.microsoft.com/office/drawing/2014/main" id="{00000000-0008-0000-2D00-00000D000000}"/>
            </a:ext>
          </a:extLst>
        </xdr:cNvPr>
        <xdr:cNvSpPr txBox="1">
          <a:spLocks noChangeArrowheads="1"/>
        </xdr:cNvSpPr>
      </xdr:nvSpPr>
      <xdr:spPr bwMode="auto">
        <a:xfrm>
          <a:off x="7000875" y="107061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52</xdr:row>
      <xdr:rowOff>76200</xdr:rowOff>
    </xdr:from>
    <xdr:to>
      <xdr:col>8</xdr:col>
      <xdr:colOff>85725</xdr:colOff>
      <xdr:row>53</xdr:row>
      <xdr:rowOff>76200</xdr:rowOff>
    </xdr:to>
    <xdr:sp macro="" textlink="">
      <xdr:nvSpPr>
        <xdr:cNvPr id="14" name="Text Box 1">
          <a:extLst>
            <a:ext uri="{FF2B5EF4-FFF2-40B4-BE49-F238E27FC236}">
              <a16:creationId xmlns:a16="http://schemas.microsoft.com/office/drawing/2014/main" id="{00000000-0008-0000-2D00-00000E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52</xdr:row>
      <xdr:rowOff>76200</xdr:rowOff>
    </xdr:from>
    <xdr:to>
      <xdr:col>8</xdr:col>
      <xdr:colOff>85725</xdr:colOff>
      <xdr:row>53</xdr:row>
      <xdr:rowOff>76200</xdr:rowOff>
    </xdr:to>
    <xdr:sp macro="" textlink="">
      <xdr:nvSpPr>
        <xdr:cNvPr id="15" name="Text Box 2">
          <a:extLst>
            <a:ext uri="{FF2B5EF4-FFF2-40B4-BE49-F238E27FC236}">
              <a16:creationId xmlns:a16="http://schemas.microsoft.com/office/drawing/2014/main" id="{00000000-0008-0000-2D00-00000F000000}"/>
            </a:ext>
          </a:extLst>
        </xdr:cNvPr>
        <xdr:cNvSpPr txBox="1">
          <a:spLocks noChangeArrowheads="1"/>
        </xdr:cNvSpPr>
      </xdr:nvSpPr>
      <xdr:spPr bwMode="auto">
        <a:xfrm>
          <a:off x="7000875" y="1091565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16" name="Text Box 1">
          <a:extLst>
            <a:ext uri="{FF2B5EF4-FFF2-40B4-BE49-F238E27FC236}">
              <a16:creationId xmlns:a16="http://schemas.microsoft.com/office/drawing/2014/main" id="{00000000-0008-0000-2D00-000010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6</xdr:col>
      <xdr:colOff>0</xdr:colOff>
      <xdr:row>53</xdr:row>
      <xdr:rowOff>0</xdr:rowOff>
    </xdr:from>
    <xdr:to>
      <xdr:col>6</xdr:col>
      <xdr:colOff>85725</xdr:colOff>
      <xdr:row>53</xdr:row>
      <xdr:rowOff>209550</xdr:rowOff>
    </xdr:to>
    <xdr:sp macro="" textlink="">
      <xdr:nvSpPr>
        <xdr:cNvPr id="17" name="Text Box 2">
          <a:extLst>
            <a:ext uri="{FF2B5EF4-FFF2-40B4-BE49-F238E27FC236}">
              <a16:creationId xmlns:a16="http://schemas.microsoft.com/office/drawing/2014/main" id="{00000000-0008-0000-2D00-000011000000}"/>
            </a:ext>
          </a:extLst>
        </xdr:cNvPr>
        <xdr:cNvSpPr txBox="1">
          <a:spLocks noChangeArrowheads="1"/>
        </xdr:cNvSpPr>
      </xdr:nvSpPr>
      <xdr:spPr bwMode="auto">
        <a:xfrm>
          <a:off x="5562600" y="11049000"/>
          <a:ext cx="857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20</xdr:row>
      <xdr:rowOff>85725</xdr:rowOff>
    </xdr:from>
    <xdr:to>
      <xdr:col>4</xdr:col>
      <xdr:colOff>85725</xdr:colOff>
      <xdr:row>21</xdr:row>
      <xdr:rowOff>104775</xdr:rowOff>
    </xdr:to>
    <xdr:sp macro="" textlink="">
      <xdr:nvSpPr>
        <xdr:cNvPr id="18" name="Text Box 1">
          <a:extLst>
            <a:ext uri="{FF2B5EF4-FFF2-40B4-BE49-F238E27FC236}">
              <a16:creationId xmlns:a16="http://schemas.microsoft.com/office/drawing/2014/main" id="{00000000-0008-0000-2D00-000012000000}"/>
            </a:ext>
          </a:extLst>
        </xdr:cNvPr>
        <xdr:cNvSpPr txBox="1">
          <a:spLocks noChangeArrowheads="1"/>
        </xdr:cNvSpPr>
      </xdr:nvSpPr>
      <xdr:spPr bwMode="auto">
        <a:xfrm>
          <a:off x="4229100" y="42195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20</xdr:row>
      <xdr:rowOff>85725</xdr:rowOff>
    </xdr:from>
    <xdr:to>
      <xdr:col>4</xdr:col>
      <xdr:colOff>85725</xdr:colOff>
      <xdr:row>21</xdr:row>
      <xdr:rowOff>104775</xdr:rowOff>
    </xdr:to>
    <xdr:sp macro="" textlink="">
      <xdr:nvSpPr>
        <xdr:cNvPr id="19" name="Text Box 2">
          <a:extLst>
            <a:ext uri="{FF2B5EF4-FFF2-40B4-BE49-F238E27FC236}">
              <a16:creationId xmlns:a16="http://schemas.microsoft.com/office/drawing/2014/main" id="{00000000-0008-0000-2D00-000013000000}"/>
            </a:ext>
          </a:extLst>
        </xdr:cNvPr>
        <xdr:cNvSpPr txBox="1">
          <a:spLocks noChangeArrowheads="1"/>
        </xdr:cNvSpPr>
      </xdr:nvSpPr>
      <xdr:spPr bwMode="auto">
        <a:xfrm>
          <a:off x="4229100" y="42195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0" name="Text Box 1">
          <a:extLst>
            <a:ext uri="{FF2B5EF4-FFF2-40B4-BE49-F238E27FC236}">
              <a16:creationId xmlns:a16="http://schemas.microsoft.com/office/drawing/2014/main" id="{00000000-0008-0000-2D00-000014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1" name="Text Box 2">
          <a:extLst>
            <a:ext uri="{FF2B5EF4-FFF2-40B4-BE49-F238E27FC236}">
              <a16:creationId xmlns:a16="http://schemas.microsoft.com/office/drawing/2014/main" id="{00000000-0008-0000-2D00-000015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2" name="Text Box 1">
          <a:extLst>
            <a:ext uri="{FF2B5EF4-FFF2-40B4-BE49-F238E27FC236}">
              <a16:creationId xmlns:a16="http://schemas.microsoft.com/office/drawing/2014/main" id="{00000000-0008-0000-2D00-000016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3" name="Text Box 2">
          <a:extLst>
            <a:ext uri="{FF2B5EF4-FFF2-40B4-BE49-F238E27FC236}">
              <a16:creationId xmlns:a16="http://schemas.microsoft.com/office/drawing/2014/main" id="{00000000-0008-0000-2D00-000017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95250</xdr:rowOff>
    </xdr:to>
    <xdr:sp macro="" textlink="">
      <xdr:nvSpPr>
        <xdr:cNvPr id="24" name="Text Box 1">
          <a:extLst>
            <a:ext uri="{FF2B5EF4-FFF2-40B4-BE49-F238E27FC236}">
              <a16:creationId xmlns:a16="http://schemas.microsoft.com/office/drawing/2014/main" id="{00000000-0008-0000-2D00-000018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95250</xdr:rowOff>
    </xdr:to>
    <xdr:sp macro="" textlink="">
      <xdr:nvSpPr>
        <xdr:cNvPr id="25" name="Text Box 2">
          <a:extLst>
            <a:ext uri="{FF2B5EF4-FFF2-40B4-BE49-F238E27FC236}">
              <a16:creationId xmlns:a16="http://schemas.microsoft.com/office/drawing/2014/main" id="{00000000-0008-0000-2D00-000019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6" name="Text Box 1">
          <a:extLst>
            <a:ext uri="{FF2B5EF4-FFF2-40B4-BE49-F238E27FC236}">
              <a16:creationId xmlns:a16="http://schemas.microsoft.com/office/drawing/2014/main" id="{00000000-0008-0000-2D00-00001A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21</xdr:row>
      <xdr:rowOff>85725</xdr:rowOff>
    </xdr:from>
    <xdr:to>
      <xdr:col>4</xdr:col>
      <xdr:colOff>85725</xdr:colOff>
      <xdr:row>22</xdr:row>
      <xdr:rowOff>104775</xdr:rowOff>
    </xdr:to>
    <xdr:sp macro="" textlink="">
      <xdr:nvSpPr>
        <xdr:cNvPr id="27" name="Text Box 2">
          <a:extLst>
            <a:ext uri="{FF2B5EF4-FFF2-40B4-BE49-F238E27FC236}">
              <a16:creationId xmlns:a16="http://schemas.microsoft.com/office/drawing/2014/main" id="{00000000-0008-0000-2D00-00001B000000}"/>
            </a:ext>
          </a:extLst>
        </xdr:cNvPr>
        <xdr:cNvSpPr txBox="1">
          <a:spLocks noChangeArrowheads="1"/>
        </xdr:cNvSpPr>
      </xdr:nvSpPr>
      <xdr:spPr bwMode="auto">
        <a:xfrm>
          <a:off x="4229100" y="44291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95250</xdr:rowOff>
    </xdr:to>
    <xdr:sp macro="" textlink="">
      <xdr:nvSpPr>
        <xdr:cNvPr id="28" name="Text Box 1">
          <a:extLst>
            <a:ext uri="{FF2B5EF4-FFF2-40B4-BE49-F238E27FC236}">
              <a16:creationId xmlns:a16="http://schemas.microsoft.com/office/drawing/2014/main" id="{00000000-0008-0000-2D00-00001C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95250</xdr:rowOff>
    </xdr:to>
    <xdr:sp macro="" textlink="">
      <xdr:nvSpPr>
        <xdr:cNvPr id="29" name="Text Box 2">
          <a:extLst>
            <a:ext uri="{FF2B5EF4-FFF2-40B4-BE49-F238E27FC236}">
              <a16:creationId xmlns:a16="http://schemas.microsoft.com/office/drawing/2014/main" id="{00000000-0008-0000-2D00-00001D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104775</xdr:rowOff>
    </xdr:to>
    <xdr:sp macro="" textlink="">
      <xdr:nvSpPr>
        <xdr:cNvPr id="30" name="Text Box 1">
          <a:extLst>
            <a:ext uri="{FF2B5EF4-FFF2-40B4-BE49-F238E27FC236}">
              <a16:creationId xmlns:a16="http://schemas.microsoft.com/office/drawing/2014/main" id="{00000000-0008-0000-2D00-00001E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22</xdr:row>
      <xdr:rowOff>85725</xdr:rowOff>
    </xdr:from>
    <xdr:to>
      <xdr:col>4</xdr:col>
      <xdr:colOff>85725</xdr:colOff>
      <xdr:row>23</xdr:row>
      <xdr:rowOff>104775</xdr:rowOff>
    </xdr:to>
    <xdr:sp macro="" textlink="">
      <xdr:nvSpPr>
        <xdr:cNvPr id="31" name="Text Box 2">
          <a:extLst>
            <a:ext uri="{FF2B5EF4-FFF2-40B4-BE49-F238E27FC236}">
              <a16:creationId xmlns:a16="http://schemas.microsoft.com/office/drawing/2014/main" id="{00000000-0008-0000-2D00-00001F000000}"/>
            </a:ext>
          </a:extLst>
        </xdr:cNvPr>
        <xdr:cNvSpPr txBox="1">
          <a:spLocks noChangeArrowheads="1"/>
        </xdr:cNvSpPr>
      </xdr:nvSpPr>
      <xdr:spPr bwMode="auto">
        <a:xfrm>
          <a:off x="4229100" y="46386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23</xdr:row>
      <xdr:rowOff>85725</xdr:rowOff>
    </xdr:from>
    <xdr:to>
      <xdr:col>4</xdr:col>
      <xdr:colOff>85725</xdr:colOff>
      <xdr:row>24</xdr:row>
      <xdr:rowOff>104775</xdr:rowOff>
    </xdr:to>
    <xdr:sp macro="" textlink="">
      <xdr:nvSpPr>
        <xdr:cNvPr id="32" name="Text Box 1">
          <a:extLst>
            <a:ext uri="{FF2B5EF4-FFF2-40B4-BE49-F238E27FC236}">
              <a16:creationId xmlns:a16="http://schemas.microsoft.com/office/drawing/2014/main" id="{00000000-0008-0000-2D00-000020000000}"/>
            </a:ext>
          </a:extLst>
        </xdr:cNvPr>
        <xdr:cNvSpPr txBox="1">
          <a:spLocks noChangeArrowheads="1"/>
        </xdr:cNvSpPr>
      </xdr:nvSpPr>
      <xdr:spPr bwMode="auto">
        <a:xfrm>
          <a:off x="4229100" y="48482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23</xdr:row>
      <xdr:rowOff>85725</xdr:rowOff>
    </xdr:from>
    <xdr:to>
      <xdr:col>4</xdr:col>
      <xdr:colOff>85725</xdr:colOff>
      <xdr:row>24</xdr:row>
      <xdr:rowOff>104775</xdr:rowOff>
    </xdr:to>
    <xdr:sp macro="" textlink="">
      <xdr:nvSpPr>
        <xdr:cNvPr id="33" name="Text Box 2">
          <a:extLst>
            <a:ext uri="{FF2B5EF4-FFF2-40B4-BE49-F238E27FC236}">
              <a16:creationId xmlns:a16="http://schemas.microsoft.com/office/drawing/2014/main" id="{00000000-0008-0000-2D00-000021000000}"/>
            </a:ext>
          </a:extLst>
        </xdr:cNvPr>
        <xdr:cNvSpPr txBox="1">
          <a:spLocks noChangeArrowheads="1"/>
        </xdr:cNvSpPr>
      </xdr:nvSpPr>
      <xdr:spPr bwMode="auto">
        <a:xfrm>
          <a:off x="4229100" y="48482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24</xdr:row>
      <xdr:rowOff>85725</xdr:rowOff>
    </xdr:from>
    <xdr:to>
      <xdr:col>4</xdr:col>
      <xdr:colOff>85725</xdr:colOff>
      <xdr:row>25</xdr:row>
      <xdr:rowOff>104775</xdr:rowOff>
    </xdr:to>
    <xdr:sp macro="" textlink="">
      <xdr:nvSpPr>
        <xdr:cNvPr id="34" name="Text Box 1">
          <a:extLst>
            <a:ext uri="{FF2B5EF4-FFF2-40B4-BE49-F238E27FC236}">
              <a16:creationId xmlns:a16="http://schemas.microsoft.com/office/drawing/2014/main" id="{00000000-0008-0000-2D00-000022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24</xdr:row>
      <xdr:rowOff>85725</xdr:rowOff>
    </xdr:from>
    <xdr:to>
      <xdr:col>4</xdr:col>
      <xdr:colOff>85725</xdr:colOff>
      <xdr:row>25</xdr:row>
      <xdr:rowOff>104775</xdr:rowOff>
    </xdr:to>
    <xdr:sp macro="" textlink="">
      <xdr:nvSpPr>
        <xdr:cNvPr id="35" name="Text Box 2">
          <a:extLst>
            <a:ext uri="{FF2B5EF4-FFF2-40B4-BE49-F238E27FC236}">
              <a16:creationId xmlns:a16="http://schemas.microsoft.com/office/drawing/2014/main" id="{00000000-0008-0000-2D00-000023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25</xdr:row>
      <xdr:rowOff>85725</xdr:rowOff>
    </xdr:from>
    <xdr:to>
      <xdr:col>4</xdr:col>
      <xdr:colOff>85725</xdr:colOff>
      <xdr:row>26</xdr:row>
      <xdr:rowOff>104775</xdr:rowOff>
    </xdr:to>
    <xdr:sp macro="" textlink="">
      <xdr:nvSpPr>
        <xdr:cNvPr id="36" name="Text Box 1">
          <a:extLst>
            <a:ext uri="{FF2B5EF4-FFF2-40B4-BE49-F238E27FC236}">
              <a16:creationId xmlns:a16="http://schemas.microsoft.com/office/drawing/2014/main" id="{00000000-0008-0000-2D00-000024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25</xdr:row>
      <xdr:rowOff>85725</xdr:rowOff>
    </xdr:from>
    <xdr:to>
      <xdr:col>4</xdr:col>
      <xdr:colOff>85725</xdr:colOff>
      <xdr:row>26</xdr:row>
      <xdr:rowOff>104775</xdr:rowOff>
    </xdr:to>
    <xdr:sp macro="" textlink="">
      <xdr:nvSpPr>
        <xdr:cNvPr id="37" name="Text Box 2">
          <a:extLst>
            <a:ext uri="{FF2B5EF4-FFF2-40B4-BE49-F238E27FC236}">
              <a16:creationId xmlns:a16="http://schemas.microsoft.com/office/drawing/2014/main" id="{00000000-0008-0000-2D00-000025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24</xdr:row>
      <xdr:rowOff>85725</xdr:rowOff>
    </xdr:from>
    <xdr:to>
      <xdr:col>4</xdr:col>
      <xdr:colOff>85725</xdr:colOff>
      <xdr:row>25</xdr:row>
      <xdr:rowOff>104775</xdr:rowOff>
    </xdr:to>
    <xdr:sp macro="" textlink="">
      <xdr:nvSpPr>
        <xdr:cNvPr id="38" name="Text Box 1">
          <a:extLst>
            <a:ext uri="{FF2B5EF4-FFF2-40B4-BE49-F238E27FC236}">
              <a16:creationId xmlns:a16="http://schemas.microsoft.com/office/drawing/2014/main" id="{00000000-0008-0000-2D00-000026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24</xdr:row>
      <xdr:rowOff>85725</xdr:rowOff>
    </xdr:from>
    <xdr:to>
      <xdr:col>4</xdr:col>
      <xdr:colOff>85725</xdr:colOff>
      <xdr:row>25</xdr:row>
      <xdr:rowOff>104775</xdr:rowOff>
    </xdr:to>
    <xdr:sp macro="" textlink="">
      <xdr:nvSpPr>
        <xdr:cNvPr id="39" name="Text Box 2">
          <a:extLst>
            <a:ext uri="{FF2B5EF4-FFF2-40B4-BE49-F238E27FC236}">
              <a16:creationId xmlns:a16="http://schemas.microsoft.com/office/drawing/2014/main" id="{00000000-0008-0000-2D00-000027000000}"/>
            </a:ext>
          </a:extLst>
        </xdr:cNvPr>
        <xdr:cNvSpPr txBox="1">
          <a:spLocks noChangeArrowheads="1"/>
        </xdr:cNvSpPr>
      </xdr:nvSpPr>
      <xdr:spPr bwMode="auto">
        <a:xfrm>
          <a:off x="4229100" y="50577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25</xdr:row>
      <xdr:rowOff>85725</xdr:rowOff>
    </xdr:from>
    <xdr:to>
      <xdr:col>4</xdr:col>
      <xdr:colOff>85725</xdr:colOff>
      <xdr:row>26</xdr:row>
      <xdr:rowOff>104775</xdr:rowOff>
    </xdr:to>
    <xdr:sp macro="" textlink="">
      <xdr:nvSpPr>
        <xdr:cNvPr id="40" name="Text Box 1">
          <a:extLst>
            <a:ext uri="{FF2B5EF4-FFF2-40B4-BE49-F238E27FC236}">
              <a16:creationId xmlns:a16="http://schemas.microsoft.com/office/drawing/2014/main" id="{00000000-0008-0000-2D00-000028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25</xdr:row>
      <xdr:rowOff>85725</xdr:rowOff>
    </xdr:from>
    <xdr:to>
      <xdr:col>4</xdr:col>
      <xdr:colOff>85725</xdr:colOff>
      <xdr:row>26</xdr:row>
      <xdr:rowOff>104775</xdr:rowOff>
    </xdr:to>
    <xdr:sp macro="" textlink="">
      <xdr:nvSpPr>
        <xdr:cNvPr id="41" name="Text Box 2">
          <a:extLst>
            <a:ext uri="{FF2B5EF4-FFF2-40B4-BE49-F238E27FC236}">
              <a16:creationId xmlns:a16="http://schemas.microsoft.com/office/drawing/2014/main" id="{00000000-0008-0000-2D00-000029000000}"/>
            </a:ext>
          </a:extLst>
        </xdr:cNvPr>
        <xdr:cNvSpPr txBox="1">
          <a:spLocks noChangeArrowheads="1"/>
        </xdr:cNvSpPr>
      </xdr:nvSpPr>
      <xdr:spPr bwMode="auto">
        <a:xfrm>
          <a:off x="4229100" y="52673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26</xdr:row>
      <xdr:rowOff>85725</xdr:rowOff>
    </xdr:from>
    <xdr:to>
      <xdr:col>4</xdr:col>
      <xdr:colOff>85725</xdr:colOff>
      <xdr:row>27</xdr:row>
      <xdr:rowOff>104775</xdr:rowOff>
    </xdr:to>
    <xdr:sp macro="" textlink="">
      <xdr:nvSpPr>
        <xdr:cNvPr id="42" name="Text Box 1">
          <a:extLst>
            <a:ext uri="{FF2B5EF4-FFF2-40B4-BE49-F238E27FC236}">
              <a16:creationId xmlns:a16="http://schemas.microsoft.com/office/drawing/2014/main" id="{00000000-0008-0000-2D00-00002A000000}"/>
            </a:ext>
          </a:extLst>
        </xdr:cNvPr>
        <xdr:cNvSpPr txBox="1">
          <a:spLocks noChangeArrowheads="1"/>
        </xdr:cNvSpPr>
      </xdr:nvSpPr>
      <xdr:spPr bwMode="auto">
        <a:xfrm>
          <a:off x="4229100" y="54768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26</xdr:row>
      <xdr:rowOff>85725</xdr:rowOff>
    </xdr:from>
    <xdr:to>
      <xdr:col>4</xdr:col>
      <xdr:colOff>85725</xdr:colOff>
      <xdr:row>27</xdr:row>
      <xdr:rowOff>104775</xdr:rowOff>
    </xdr:to>
    <xdr:sp macro="" textlink="">
      <xdr:nvSpPr>
        <xdr:cNvPr id="43" name="Text Box 2">
          <a:extLst>
            <a:ext uri="{FF2B5EF4-FFF2-40B4-BE49-F238E27FC236}">
              <a16:creationId xmlns:a16="http://schemas.microsoft.com/office/drawing/2014/main" id="{00000000-0008-0000-2D00-00002B000000}"/>
            </a:ext>
          </a:extLst>
        </xdr:cNvPr>
        <xdr:cNvSpPr txBox="1">
          <a:spLocks noChangeArrowheads="1"/>
        </xdr:cNvSpPr>
      </xdr:nvSpPr>
      <xdr:spPr bwMode="auto">
        <a:xfrm>
          <a:off x="4229100" y="54768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4" name="Text Box 1">
          <a:extLst>
            <a:ext uri="{FF2B5EF4-FFF2-40B4-BE49-F238E27FC236}">
              <a16:creationId xmlns:a16="http://schemas.microsoft.com/office/drawing/2014/main" id="{00000000-0008-0000-2D00-00002C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5" name="Text Box 2">
          <a:extLst>
            <a:ext uri="{FF2B5EF4-FFF2-40B4-BE49-F238E27FC236}">
              <a16:creationId xmlns:a16="http://schemas.microsoft.com/office/drawing/2014/main" id="{00000000-0008-0000-2D00-00002D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6" name="Text Box 1">
          <a:extLst>
            <a:ext uri="{FF2B5EF4-FFF2-40B4-BE49-F238E27FC236}">
              <a16:creationId xmlns:a16="http://schemas.microsoft.com/office/drawing/2014/main" id="{00000000-0008-0000-2D00-00002E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7" name="Text Box 2">
          <a:extLst>
            <a:ext uri="{FF2B5EF4-FFF2-40B4-BE49-F238E27FC236}">
              <a16:creationId xmlns:a16="http://schemas.microsoft.com/office/drawing/2014/main" id="{00000000-0008-0000-2D00-00002F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8" name="Text Box 1">
          <a:extLst>
            <a:ext uri="{FF2B5EF4-FFF2-40B4-BE49-F238E27FC236}">
              <a16:creationId xmlns:a16="http://schemas.microsoft.com/office/drawing/2014/main" id="{00000000-0008-0000-2D00-000030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27</xdr:row>
      <xdr:rowOff>85725</xdr:rowOff>
    </xdr:from>
    <xdr:to>
      <xdr:col>4</xdr:col>
      <xdr:colOff>85725</xdr:colOff>
      <xdr:row>28</xdr:row>
      <xdr:rowOff>104775</xdr:rowOff>
    </xdr:to>
    <xdr:sp macro="" textlink="">
      <xdr:nvSpPr>
        <xdr:cNvPr id="49" name="Text Box 2">
          <a:extLst>
            <a:ext uri="{FF2B5EF4-FFF2-40B4-BE49-F238E27FC236}">
              <a16:creationId xmlns:a16="http://schemas.microsoft.com/office/drawing/2014/main" id="{00000000-0008-0000-2D00-000031000000}"/>
            </a:ext>
          </a:extLst>
        </xdr:cNvPr>
        <xdr:cNvSpPr txBox="1">
          <a:spLocks noChangeArrowheads="1"/>
        </xdr:cNvSpPr>
      </xdr:nvSpPr>
      <xdr:spPr bwMode="auto">
        <a:xfrm>
          <a:off x="4229100" y="568642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28</xdr:row>
      <xdr:rowOff>85725</xdr:rowOff>
    </xdr:from>
    <xdr:to>
      <xdr:col>4</xdr:col>
      <xdr:colOff>85725</xdr:colOff>
      <xdr:row>29</xdr:row>
      <xdr:rowOff>104775</xdr:rowOff>
    </xdr:to>
    <xdr:sp macro="" textlink="">
      <xdr:nvSpPr>
        <xdr:cNvPr id="50" name="Text Box 1">
          <a:extLst>
            <a:ext uri="{FF2B5EF4-FFF2-40B4-BE49-F238E27FC236}">
              <a16:creationId xmlns:a16="http://schemas.microsoft.com/office/drawing/2014/main" id="{00000000-0008-0000-2D00-000032000000}"/>
            </a:ext>
          </a:extLst>
        </xdr:cNvPr>
        <xdr:cNvSpPr txBox="1">
          <a:spLocks noChangeArrowheads="1"/>
        </xdr:cNvSpPr>
      </xdr:nvSpPr>
      <xdr:spPr bwMode="auto">
        <a:xfrm>
          <a:off x="4229100" y="58959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4</xdr:col>
      <xdr:colOff>0</xdr:colOff>
      <xdr:row>28</xdr:row>
      <xdr:rowOff>85725</xdr:rowOff>
    </xdr:from>
    <xdr:to>
      <xdr:col>4</xdr:col>
      <xdr:colOff>85725</xdr:colOff>
      <xdr:row>29</xdr:row>
      <xdr:rowOff>104775</xdr:rowOff>
    </xdr:to>
    <xdr:sp macro="" textlink="">
      <xdr:nvSpPr>
        <xdr:cNvPr id="51" name="Text Box 2">
          <a:extLst>
            <a:ext uri="{FF2B5EF4-FFF2-40B4-BE49-F238E27FC236}">
              <a16:creationId xmlns:a16="http://schemas.microsoft.com/office/drawing/2014/main" id="{00000000-0008-0000-2D00-000033000000}"/>
            </a:ext>
          </a:extLst>
        </xdr:cNvPr>
        <xdr:cNvSpPr txBox="1">
          <a:spLocks noChangeArrowheads="1"/>
        </xdr:cNvSpPr>
      </xdr:nvSpPr>
      <xdr:spPr bwMode="auto">
        <a:xfrm>
          <a:off x="4229100" y="5895975"/>
          <a:ext cx="85725" cy="228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8</xdr:col>
      <xdr:colOff>0</xdr:colOff>
      <xdr:row>50</xdr:row>
      <xdr:rowOff>66675</xdr:rowOff>
    </xdr:from>
    <xdr:to>
      <xdr:col>8</xdr:col>
      <xdr:colOff>95250</xdr:colOff>
      <xdr:row>51</xdr:row>
      <xdr:rowOff>66675</xdr:rowOff>
    </xdr:to>
    <xdr:sp macro="" textlink="">
      <xdr:nvSpPr>
        <xdr:cNvPr id="52" name="Shape 4">
          <a:extLst>
            <a:ext uri="{FF2B5EF4-FFF2-40B4-BE49-F238E27FC236}">
              <a16:creationId xmlns:a16="http://schemas.microsoft.com/office/drawing/2014/main" id="{00000000-0008-0000-2D00-000034000000}"/>
            </a:ext>
          </a:extLst>
        </xdr:cNvPr>
        <xdr:cNvSpPr/>
      </xdr:nvSpPr>
      <xdr:spPr>
        <a:xfrm>
          <a:off x="7000875" y="10487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50</xdr:row>
      <xdr:rowOff>66675</xdr:rowOff>
    </xdr:from>
    <xdr:to>
      <xdr:col>8</xdr:col>
      <xdr:colOff>95250</xdr:colOff>
      <xdr:row>51</xdr:row>
      <xdr:rowOff>66675</xdr:rowOff>
    </xdr:to>
    <xdr:sp macro="" textlink="">
      <xdr:nvSpPr>
        <xdr:cNvPr id="53" name="Shape 4">
          <a:extLst>
            <a:ext uri="{FF2B5EF4-FFF2-40B4-BE49-F238E27FC236}">
              <a16:creationId xmlns:a16="http://schemas.microsoft.com/office/drawing/2014/main" id="{00000000-0008-0000-2D00-000035000000}"/>
            </a:ext>
          </a:extLst>
        </xdr:cNvPr>
        <xdr:cNvSpPr/>
      </xdr:nvSpPr>
      <xdr:spPr>
        <a:xfrm>
          <a:off x="7000875" y="104870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52</xdr:row>
      <xdr:rowOff>66675</xdr:rowOff>
    </xdr:from>
    <xdr:to>
      <xdr:col>8</xdr:col>
      <xdr:colOff>95250</xdr:colOff>
      <xdr:row>53</xdr:row>
      <xdr:rowOff>66675</xdr:rowOff>
    </xdr:to>
    <xdr:sp macro="" textlink="">
      <xdr:nvSpPr>
        <xdr:cNvPr id="54" name="Shape 4">
          <a:extLst>
            <a:ext uri="{FF2B5EF4-FFF2-40B4-BE49-F238E27FC236}">
              <a16:creationId xmlns:a16="http://schemas.microsoft.com/office/drawing/2014/main" id="{00000000-0008-0000-2D00-000036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52</xdr:row>
      <xdr:rowOff>66675</xdr:rowOff>
    </xdr:from>
    <xdr:to>
      <xdr:col>8</xdr:col>
      <xdr:colOff>95250</xdr:colOff>
      <xdr:row>53</xdr:row>
      <xdr:rowOff>66675</xdr:rowOff>
    </xdr:to>
    <xdr:sp macro="" textlink="">
      <xdr:nvSpPr>
        <xdr:cNvPr id="55" name="Shape 4">
          <a:extLst>
            <a:ext uri="{FF2B5EF4-FFF2-40B4-BE49-F238E27FC236}">
              <a16:creationId xmlns:a16="http://schemas.microsoft.com/office/drawing/2014/main" id="{00000000-0008-0000-2D00-000037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51</xdr:row>
      <xdr:rowOff>66675</xdr:rowOff>
    </xdr:from>
    <xdr:to>
      <xdr:col>8</xdr:col>
      <xdr:colOff>95250</xdr:colOff>
      <xdr:row>52</xdr:row>
      <xdr:rowOff>66675</xdr:rowOff>
    </xdr:to>
    <xdr:sp macro="" textlink="">
      <xdr:nvSpPr>
        <xdr:cNvPr id="56" name="Shape 4">
          <a:extLst>
            <a:ext uri="{FF2B5EF4-FFF2-40B4-BE49-F238E27FC236}">
              <a16:creationId xmlns:a16="http://schemas.microsoft.com/office/drawing/2014/main" id="{00000000-0008-0000-2D00-000038000000}"/>
            </a:ext>
          </a:extLst>
        </xdr:cNvPr>
        <xdr:cNvSpPr/>
      </xdr:nvSpPr>
      <xdr:spPr>
        <a:xfrm>
          <a:off x="7000875" y="1069657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51</xdr:row>
      <xdr:rowOff>66675</xdr:rowOff>
    </xdr:from>
    <xdr:to>
      <xdr:col>8</xdr:col>
      <xdr:colOff>95250</xdr:colOff>
      <xdr:row>52</xdr:row>
      <xdr:rowOff>66675</xdr:rowOff>
    </xdr:to>
    <xdr:sp macro="" textlink="">
      <xdr:nvSpPr>
        <xdr:cNvPr id="57" name="Shape 4">
          <a:extLst>
            <a:ext uri="{FF2B5EF4-FFF2-40B4-BE49-F238E27FC236}">
              <a16:creationId xmlns:a16="http://schemas.microsoft.com/office/drawing/2014/main" id="{00000000-0008-0000-2D00-000039000000}"/>
            </a:ext>
          </a:extLst>
        </xdr:cNvPr>
        <xdr:cNvSpPr/>
      </xdr:nvSpPr>
      <xdr:spPr>
        <a:xfrm>
          <a:off x="7000875" y="1069657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52</xdr:row>
      <xdr:rowOff>66675</xdr:rowOff>
    </xdr:from>
    <xdr:to>
      <xdr:col>8</xdr:col>
      <xdr:colOff>95250</xdr:colOff>
      <xdr:row>53</xdr:row>
      <xdr:rowOff>66675</xdr:rowOff>
    </xdr:to>
    <xdr:sp macro="" textlink="">
      <xdr:nvSpPr>
        <xdr:cNvPr id="58" name="Shape 4">
          <a:extLst>
            <a:ext uri="{FF2B5EF4-FFF2-40B4-BE49-F238E27FC236}">
              <a16:creationId xmlns:a16="http://schemas.microsoft.com/office/drawing/2014/main" id="{00000000-0008-0000-2D00-00003A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8</xdr:col>
      <xdr:colOff>0</xdr:colOff>
      <xdr:row>52</xdr:row>
      <xdr:rowOff>66675</xdr:rowOff>
    </xdr:from>
    <xdr:to>
      <xdr:col>8</xdr:col>
      <xdr:colOff>95250</xdr:colOff>
      <xdr:row>53</xdr:row>
      <xdr:rowOff>66675</xdr:rowOff>
    </xdr:to>
    <xdr:sp macro="" textlink="">
      <xdr:nvSpPr>
        <xdr:cNvPr id="59" name="Shape 4">
          <a:extLst>
            <a:ext uri="{FF2B5EF4-FFF2-40B4-BE49-F238E27FC236}">
              <a16:creationId xmlns:a16="http://schemas.microsoft.com/office/drawing/2014/main" id="{00000000-0008-0000-2D00-00003B000000}"/>
            </a:ext>
          </a:extLst>
        </xdr:cNvPr>
        <xdr:cNvSpPr/>
      </xdr:nvSpPr>
      <xdr:spPr>
        <a:xfrm>
          <a:off x="7000875" y="10906125"/>
          <a:ext cx="952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20</xdr:row>
      <xdr:rowOff>76200</xdr:rowOff>
    </xdr:from>
    <xdr:to>
      <xdr:col>4</xdr:col>
      <xdr:colOff>95250</xdr:colOff>
      <xdr:row>21</xdr:row>
      <xdr:rowOff>104775</xdr:rowOff>
    </xdr:to>
    <xdr:sp macro="" textlink="">
      <xdr:nvSpPr>
        <xdr:cNvPr id="60" name="Shape 5">
          <a:extLst>
            <a:ext uri="{FF2B5EF4-FFF2-40B4-BE49-F238E27FC236}">
              <a16:creationId xmlns:a16="http://schemas.microsoft.com/office/drawing/2014/main" id="{00000000-0008-0000-2D00-00003C000000}"/>
            </a:ext>
          </a:extLst>
        </xdr:cNvPr>
        <xdr:cNvSpPr/>
      </xdr:nvSpPr>
      <xdr:spPr>
        <a:xfrm>
          <a:off x="4229100" y="42100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20</xdr:row>
      <xdr:rowOff>76200</xdr:rowOff>
    </xdr:from>
    <xdr:to>
      <xdr:col>4</xdr:col>
      <xdr:colOff>95250</xdr:colOff>
      <xdr:row>21</xdr:row>
      <xdr:rowOff>104775</xdr:rowOff>
    </xdr:to>
    <xdr:sp macro="" textlink="">
      <xdr:nvSpPr>
        <xdr:cNvPr id="61" name="Shape 5">
          <a:extLst>
            <a:ext uri="{FF2B5EF4-FFF2-40B4-BE49-F238E27FC236}">
              <a16:creationId xmlns:a16="http://schemas.microsoft.com/office/drawing/2014/main" id="{00000000-0008-0000-2D00-00003D000000}"/>
            </a:ext>
          </a:extLst>
        </xdr:cNvPr>
        <xdr:cNvSpPr/>
      </xdr:nvSpPr>
      <xdr:spPr>
        <a:xfrm>
          <a:off x="4229100" y="42100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2" name="Shape 5">
          <a:extLst>
            <a:ext uri="{FF2B5EF4-FFF2-40B4-BE49-F238E27FC236}">
              <a16:creationId xmlns:a16="http://schemas.microsoft.com/office/drawing/2014/main" id="{00000000-0008-0000-2D00-00003E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3" name="Shape 5">
          <a:extLst>
            <a:ext uri="{FF2B5EF4-FFF2-40B4-BE49-F238E27FC236}">
              <a16:creationId xmlns:a16="http://schemas.microsoft.com/office/drawing/2014/main" id="{00000000-0008-0000-2D00-00003F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4" name="Shape 5">
          <a:extLst>
            <a:ext uri="{FF2B5EF4-FFF2-40B4-BE49-F238E27FC236}">
              <a16:creationId xmlns:a16="http://schemas.microsoft.com/office/drawing/2014/main" id="{00000000-0008-0000-2D00-000040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5" name="Shape 5">
          <a:extLst>
            <a:ext uri="{FF2B5EF4-FFF2-40B4-BE49-F238E27FC236}">
              <a16:creationId xmlns:a16="http://schemas.microsoft.com/office/drawing/2014/main" id="{00000000-0008-0000-2D00-000041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95250</xdr:rowOff>
    </xdr:to>
    <xdr:sp macro="" textlink="">
      <xdr:nvSpPr>
        <xdr:cNvPr id="66" name="Shape 6">
          <a:extLst>
            <a:ext uri="{FF2B5EF4-FFF2-40B4-BE49-F238E27FC236}">
              <a16:creationId xmlns:a16="http://schemas.microsoft.com/office/drawing/2014/main" id="{00000000-0008-0000-2D00-000042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95250</xdr:rowOff>
    </xdr:to>
    <xdr:sp macro="" textlink="">
      <xdr:nvSpPr>
        <xdr:cNvPr id="67" name="Shape 6">
          <a:extLst>
            <a:ext uri="{FF2B5EF4-FFF2-40B4-BE49-F238E27FC236}">
              <a16:creationId xmlns:a16="http://schemas.microsoft.com/office/drawing/2014/main" id="{00000000-0008-0000-2D00-000043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8" name="Shape 5">
          <a:extLst>
            <a:ext uri="{FF2B5EF4-FFF2-40B4-BE49-F238E27FC236}">
              <a16:creationId xmlns:a16="http://schemas.microsoft.com/office/drawing/2014/main" id="{00000000-0008-0000-2D00-000044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21</xdr:row>
      <xdr:rowOff>76200</xdr:rowOff>
    </xdr:from>
    <xdr:to>
      <xdr:col>4</xdr:col>
      <xdr:colOff>95250</xdr:colOff>
      <xdr:row>22</xdr:row>
      <xdr:rowOff>104775</xdr:rowOff>
    </xdr:to>
    <xdr:sp macro="" textlink="">
      <xdr:nvSpPr>
        <xdr:cNvPr id="69" name="Shape 5">
          <a:extLst>
            <a:ext uri="{FF2B5EF4-FFF2-40B4-BE49-F238E27FC236}">
              <a16:creationId xmlns:a16="http://schemas.microsoft.com/office/drawing/2014/main" id="{00000000-0008-0000-2D00-000045000000}"/>
            </a:ext>
          </a:extLst>
        </xdr:cNvPr>
        <xdr:cNvSpPr/>
      </xdr:nvSpPr>
      <xdr:spPr>
        <a:xfrm>
          <a:off x="4229100" y="44196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95250</xdr:rowOff>
    </xdr:to>
    <xdr:sp macro="" textlink="">
      <xdr:nvSpPr>
        <xdr:cNvPr id="70" name="Shape 6">
          <a:extLst>
            <a:ext uri="{FF2B5EF4-FFF2-40B4-BE49-F238E27FC236}">
              <a16:creationId xmlns:a16="http://schemas.microsoft.com/office/drawing/2014/main" id="{00000000-0008-0000-2D00-000046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95250</xdr:rowOff>
    </xdr:to>
    <xdr:sp macro="" textlink="">
      <xdr:nvSpPr>
        <xdr:cNvPr id="71" name="Shape 6">
          <a:extLst>
            <a:ext uri="{FF2B5EF4-FFF2-40B4-BE49-F238E27FC236}">
              <a16:creationId xmlns:a16="http://schemas.microsoft.com/office/drawing/2014/main" id="{00000000-0008-0000-2D00-000047000000}"/>
            </a:ext>
          </a:extLst>
        </xdr:cNvPr>
        <xdr:cNvSpPr/>
      </xdr:nvSpPr>
      <xdr:spPr>
        <a:xfrm>
          <a:off x="4229100" y="4629150"/>
          <a:ext cx="95250" cy="2286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104775</xdr:rowOff>
    </xdr:to>
    <xdr:sp macro="" textlink="">
      <xdr:nvSpPr>
        <xdr:cNvPr id="72" name="Shape 5">
          <a:extLst>
            <a:ext uri="{FF2B5EF4-FFF2-40B4-BE49-F238E27FC236}">
              <a16:creationId xmlns:a16="http://schemas.microsoft.com/office/drawing/2014/main" id="{00000000-0008-0000-2D00-000048000000}"/>
            </a:ext>
          </a:extLst>
        </xdr:cNvPr>
        <xdr:cNvSpPr/>
      </xdr:nvSpPr>
      <xdr:spPr>
        <a:xfrm>
          <a:off x="4229100" y="46291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22</xdr:row>
      <xdr:rowOff>76200</xdr:rowOff>
    </xdr:from>
    <xdr:to>
      <xdr:col>4</xdr:col>
      <xdr:colOff>95250</xdr:colOff>
      <xdr:row>23</xdr:row>
      <xdr:rowOff>104775</xdr:rowOff>
    </xdr:to>
    <xdr:sp macro="" textlink="">
      <xdr:nvSpPr>
        <xdr:cNvPr id="73" name="Shape 5">
          <a:extLst>
            <a:ext uri="{FF2B5EF4-FFF2-40B4-BE49-F238E27FC236}">
              <a16:creationId xmlns:a16="http://schemas.microsoft.com/office/drawing/2014/main" id="{00000000-0008-0000-2D00-000049000000}"/>
            </a:ext>
          </a:extLst>
        </xdr:cNvPr>
        <xdr:cNvSpPr/>
      </xdr:nvSpPr>
      <xdr:spPr>
        <a:xfrm>
          <a:off x="4229100" y="46291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23</xdr:row>
      <xdr:rowOff>76200</xdr:rowOff>
    </xdr:from>
    <xdr:to>
      <xdr:col>4</xdr:col>
      <xdr:colOff>95250</xdr:colOff>
      <xdr:row>24</xdr:row>
      <xdr:rowOff>104775</xdr:rowOff>
    </xdr:to>
    <xdr:sp macro="" textlink="">
      <xdr:nvSpPr>
        <xdr:cNvPr id="74" name="Shape 5">
          <a:extLst>
            <a:ext uri="{FF2B5EF4-FFF2-40B4-BE49-F238E27FC236}">
              <a16:creationId xmlns:a16="http://schemas.microsoft.com/office/drawing/2014/main" id="{00000000-0008-0000-2D00-00004A000000}"/>
            </a:ext>
          </a:extLst>
        </xdr:cNvPr>
        <xdr:cNvSpPr/>
      </xdr:nvSpPr>
      <xdr:spPr>
        <a:xfrm>
          <a:off x="4229100" y="48387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23</xdr:row>
      <xdr:rowOff>76200</xdr:rowOff>
    </xdr:from>
    <xdr:to>
      <xdr:col>4</xdr:col>
      <xdr:colOff>95250</xdr:colOff>
      <xdr:row>24</xdr:row>
      <xdr:rowOff>104775</xdr:rowOff>
    </xdr:to>
    <xdr:sp macro="" textlink="">
      <xdr:nvSpPr>
        <xdr:cNvPr id="75" name="Shape 5">
          <a:extLst>
            <a:ext uri="{FF2B5EF4-FFF2-40B4-BE49-F238E27FC236}">
              <a16:creationId xmlns:a16="http://schemas.microsoft.com/office/drawing/2014/main" id="{00000000-0008-0000-2D00-00004B000000}"/>
            </a:ext>
          </a:extLst>
        </xdr:cNvPr>
        <xdr:cNvSpPr/>
      </xdr:nvSpPr>
      <xdr:spPr>
        <a:xfrm>
          <a:off x="4229100" y="48387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24</xdr:row>
      <xdr:rowOff>76200</xdr:rowOff>
    </xdr:from>
    <xdr:to>
      <xdr:col>4</xdr:col>
      <xdr:colOff>95250</xdr:colOff>
      <xdr:row>25</xdr:row>
      <xdr:rowOff>104775</xdr:rowOff>
    </xdr:to>
    <xdr:sp macro="" textlink="">
      <xdr:nvSpPr>
        <xdr:cNvPr id="76" name="Shape 5">
          <a:extLst>
            <a:ext uri="{FF2B5EF4-FFF2-40B4-BE49-F238E27FC236}">
              <a16:creationId xmlns:a16="http://schemas.microsoft.com/office/drawing/2014/main" id="{00000000-0008-0000-2D00-00004C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24</xdr:row>
      <xdr:rowOff>76200</xdr:rowOff>
    </xdr:from>
    <xdr:to>
      <xdr:col>4</xdr:col>
      <xdr:colOff>95250</xdr:colOff>
      <xdr:row>25</xdr:row>
      <xdr:rowOff>104775</xdr:rowOff>
    </xdr:to>
    <xdr:sp macro="" textlink="">
      <xdr:nvSpPr>
        <xdr:cNvPr id="77" name="Shape 5">
          <a:extLst>
            <a:ext uri="{FF2B5EF4-FFF2-40B4-BE49-F238E27FC236}">
              <a16:creationId xmlns:a16="http://schemas.microsoft.com/office/drawing/2014/main" id="{00000000-0008-0000-2D00-00004D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25</xdr:row>
      <xdr:rowOff>76200</xdr:rowOff>
    </xdr:from>
    <xdr:to>
      <xdr:col>4</xdr:col>
      <xdr:colOff>95250</xdr:colOff>
      <xdr:row>26</xdr:row>
      <xdr:rowOff>104775</xdr:rowOff>
    </xdr:to>
    <xdr:sp macro="" textlink="">
      <xdr:nvSpPr>
        <xdr:cNvPr id="78" name="Shape 5">
          <a:extLst>
            <a:ext uri="{FF2B5EF4-FFF2-40B4-BE49-F238E27FC236}">
              <a16:creationId xmlns:a16="http://schemas.microsoft.com/office/drawing/2014/main" id="{00000000-0008-0000-2D00-00004E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25</xdr:row>
      <xdr:rowOff>76200</xdr:rowOff>
    </xdr:from>
    <xdr:to>
      <xdr:col>4</xdr:col>
      <xdr:colOff>95250</xdr:colOff>
      <xdr:row>26</xdr:row>
      <xdr:rowOff>104775</xdr:rowOff>
    </xdr:to>
    <xdr:sp macro="" textlink="">
      <xdr:nvSpPr>
        <xdr:cNvPr id="79" name="Shape 5">
          <a:extLst>
            <a:ext uri="{FF2B5EF4-FFF2-40B4-BE49-F238E27FC236}">
              <a16:creationId xmlns:a16="http://schemas.microsoft.com/office/drawing/2014/main" id="{00000000-0008-0000-2D00-00004F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24</xdr:row>
      <xdr:rowOff>76200</xdr:rowOff>
    </xdr:from>
    <xdr:to>
      <xdr:col>4</xdr:col>
      <xdr:colOff>95250</xdr:colOff>
      <xdr:row>25</xdr:row>
      <xdr:rowOff>104775</xdr:rowOff>
    </xdr:to>
    <xdr:sp macro="" textlink="">
      <xdr:nvSpPr>
        <xdr:cNvPr id="80" name="Shape 5">
          <a:extLst>
            <a:ext uri="{FF2B5EF4-FFF2-40B4-BE49-F238E27FC236}">
              <a16:creationId xmlns:a16="http://schemas.microsoft.com/office/drawing/2014/main" id="{00000000-0008-0000-2D00-000050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24</xdr:row>
      <xdr:rowOff>76200</xdr:rowOff>
    </xdr:from>
    <xdr:to>
      <xdr:col>4</xdr:col>
      <xdr:colOff>95250</xdr:colOff>
      <xdr:row>25</xdr:row>
      <xdr:rowOff>104775</xdr:rowOff>
    </xdr:to>
    <xdr:sp macro="" textlink="">
      <xdr:nvSpPr>
        <xdr:cNvPr id="81" name="Shape 5">
          <a:extLst>
            <a:ext uri="{FF2B5EF4-FFF2-40B4-BE49-F238E27FC236}">
              <a16:creationId xmlns:a16="http://schemas.microsoft.com/office/drawing/2014/main" id="{00000000-0008-0000-2D00-000051000000}"/>
            </a:ext>
          </a:extLst>
        </xdr:cNvPr>
        <xdr:cNvSpPr/>
      </xdr:nvSpPr>
      <xdr:spPr>
        <a:xfrm>
          <a:off x="4229100" y="50482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25</xdr:row>
      <xdr:rowOff>76200</xdr:rowOff>
    </xdr:from>
    <xdr:to>
      <xdr:col>4</xdr:col>
      <xdr:colOff>95250</xdr:colOff>
      <xdr:row>26</xdr:row>
      <xdr:rowOff>104775</xdr:rowOff>
    </xdr:to>
    <xdr:sp macro="" textlink="">
      <xdr:nvSpPr>
        <xdr:cNvPr id="82" name="Shape 5">
          <a:extLst>
            <a:ext uri="{FF2B5EF4-FFF2-40B4-BE49-F238E27FC236}">
              <a16:creationId xmlns:a16="http://schemas.microsoft.com/office/drawing/2014/main" id="{00000000-0008-0000-2D00-000052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25</xdr:row>
      <xdr:rowOff>76200</xdr:rowOff>
    </xdr:from>
    <xdr:to>
      <xdr:col>4</xdr:col>
      <xdr:colOff>95250</xdr:colOff>
      <xdr:row>26</xdr:row>
      <xdr:rowOff>104775</xdr:rowOff>
    </xdr:to>
    <xdr:sp macro="" textlink="">
      <xdr:nvSpPr>
        <xdr:cNvPr id="83" name="Shape 5">
          <a:extLst>
            <a:ext uri="{FF2B5EF4-FFF2-40B4-BE49-F238E27FC236}">
              <a16:creationId xmlns:a16="http://schemas.microsoft.com/office/drawing/2014/main" id="{00000000-0008-0000-2D00-000053000000}"/>
            </a:ext>
          </a:extLst>
        </xdr:cNvPr>
        <xdr:cNvSpPr/>
      </xdr:nvSpPr>
      <xdr:spPr>
        <a:xfrm>
          <a:off x="4229100" y="52578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26</xdr:row>
      <xdr:rowOff>76200</xdr:rowOff>
    </xdr:from>
    <xdr:to>
      <xdr:col>4</xdr:col>
      <xdr:colOff>95250</xdr:colOff>
      <xdr:row>27</xdr:row>
      <xdr:rowOff>104775</xdr:rowOff>
    </xdr:to>
    <xdr:sp macro="" textlink="">
      <xdr:nvSpPr>
        <xdr:cNvPr id="84" name="Shape 5">
          <a:extLst>
            <a:ext uri="{FF2B5EF4-FFF2-40B4-BE49-F238E27FC236}">
              <a16:creationId xmlns:a16="http://schemas.microsoft.com/office/drawing/2014/main" id="{00000000-0008-0000-2D00-000054000000}"/>
            </a:ext>
          </a:extLst>
        </xdr:cNvPr>
        <xdr:cNvSpPr/>
      </xdr:nvSpPr>
      <xdr:spPr>
        <a:xfrm>
          <a:off x="4229100" y="54673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26</xdr:row>
      <xdr:rowOff>76200</xdr:rowOff>
    </xdr:from>
    <xdr:to>
      <xdr:col>4</xdr:col>
      <xdr:colOff>95250</xdr:colOff>
      <xdr:row>27</xdr:row>
      <xdr:rowOff>104775</xdr:rowOff>
    </xdr:to>
    <xdr:sp macro="" textlink="">
      <xdr:nvSpPr>
        <xdr:cNvPr id="85" name="Shape 5">
          <a:extLst>
            <a:ext uri="{FF2B5EF4-FFF2-40B4-BE49-F238E27FC236}">
              <a16:creationId xmlns:a16="http://schemas.microsoft.com/office/drawing/2014/main" id="{00000000-0008-0000-2D00-000055000000}"/>
            </a:ext>
          </a:extLst>
        </xdr:cNvPr>
        <xdr:cNvSpPr/>
      </xdr:nvSpPr>
      <xdr:spPr>
        <a:xfrm>
          <a:off x="4229100" y="54673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86" name="Shape 5">
          <a:extLst>
            <a:ext uri="{FF2B5EF4-FFF2-40B4-BE49-F238E27FC236}">
              <a16:creationId xmlns:a16="http://schemas.microsoft.com/office/drawing/2014/main" id="{00000000-0008-0000-2D00-000056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87" name="Shape 5">
          <a:extLst>
            <a:ext uri="{FF2B5EF4-FFF2-40B4-BE49-F238E27FC236}">
              <a16:creationId xmlns:a16="http://schemas.microsoft.com/office/drawing/2014/main" id="{00000000-0008-0000-2D00-000057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88" name="Shape 5">
          <a:extLst>
            <a:ext uri="{FF2B5EF4-FFF2-40B4-BE49-F238E27FC236}">
              <a16:creationId xmlns:a16="http://schemas.microsoft.com/office/drawing/2014/main" id="{00000000-0008-0000-2D00-000058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89" name="Shape 5">
          <a:extLst>
            <a:ext uri="{FF2B5EF4-FFF2-40B4-BE49-F238E27FC236}">
              <a16:creationId xmlns:a16="http://schemas.microsoft.com/office/drawing/2014/main" id="{00000000-0008-0000-2D00-000059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90" name="Shape 5">
          <a:extLst>
            <a:ext uri="{FF2B5EF4-FFF2-40B4-BE49-F238E27FC236}">
              <a16:creationId xmlns:a16="http://schemas.microsoft.com/office/drawing/2014/main" id="{00000000-0008-0000-2D00-00005A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27</xdr:row>
      <xdr:rowOff>76200</xdr:rowOff>
    </xdr:from>
    <xdr:to>
      <xdr:col>4</xdr:col>
      <xdr:colOff>95250</xdr:colOff>
      <xdr:row>28</xdr:row>
      <xdr:rowOff>104775</xdr:rowOff>
    </xdr:to>
    <xdr:sp macro="" textlink="">
      <xdr:nvSpPr>
        <xdr:cNvPr id="91" name="Shape 5">
          <a:extLst>
            <a:ext uri="{FF2B5EF4-FFF2-40B4-BE49-F238E27FC236}">
              <a16:creationId xmlns:a16="http://schemas.microsoft.com/office/drawing/2014/main" id="{00000000-0008-0000-2D00-00005B000000}"/>
            </a:ext>
          </a:extLst>
        </xdr:cNvPr>
        <xdr:cNvSpPr/>
      </xdr:nvSpPr>
      <xdr:spPr>
        <a:xfrm>
          <a:off x="4229100" y="567690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28</xdr:row>
      <xdr:rowOff>76200</xdr:rowOff>
    </xdr:from>
    <xdr:to>
      <xdr:col>4</xdr:col>
      <xdr:colOff>95250</xdr:colOff>
      <xdr:row>29</xdr:row>
      <xdr:rowOff>104775</xdr:rowOff>
    </xdr:to>
    <xdr:sp macro="" textlink="">
      <xdr:nvSpPr>
        <xdr:cNvPr id="92" name="Shape 5">
          <a:extLst>
            <a:ext uri="{FF2B5EF4-FFF2-40B4-BE49-F238E27FC236}">
              <a16:creationId xmlns:a16="http://schemas.microsoft.com/office/drawing/2014/main" id="{00000000-0008-0000-2D00-00005C000000}"/>
            </a:ext>
          </a:extLst>
        </xdr:cNvPr>
        <xdr:cNvSpPr/>
      </xdr:nvSpPr>
      <xdr:spPr>
        <a:xfrm>
          <a:off x="4229100" y="58864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  <xdr:twoCellAnchor>
    <xdr:from>
      <xdr:col>4</xdr:col>
      <xdr:colOff>0</xdr:colOff>
      <xdr:row>28</xdr:row>
      <xdr:rowOff>76200</xdr:rowOff>
    </xdr:from>
    <xdr:to>
      <xdr:col>4</xdr:col>
      <xdr:colOff>95250</xdr:colOff>
      <xdr:row>29</xdr:row>
      <xdr:rowOff>104775</xdr:rowOff>
    </xdr:to>
    <xdr:sp macro="" textlink="">
      <xdr:nvSpPr>
        <xdr:cNvPr id="93" name="Shape 5">
          <a:extLst>
            <a:ext uri="{FF2B5EF4-FFF2-40B4-BE49-F238E27FC236}">
              <a16:creationId xmlns:a16="http://schemas.microsoft.com/office/drawing/2014/main" id="{00000000-0008-0000-2D00-00005D000000}"/>
            </a:ext>
          </a:extLst>
        </xdr:cNvPr>
        <xdr:cNvSpPr/>
      </xdr:nvSpPr>
      <xdr:spPr>
        <a:xfrm>
          <a:off x="4229100" y="5886450"/>
          <a:ext cx="95250" cy="2381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ctr" anchorCtr="0">
          <a:noAutofit/>
        </a:bodyPr>
        <a:lstStyle/>
        <a:p>
          <a:pPr marL="0" lvl="0" indent="0">
            <a:spcBef>
              <a:spcPts val="0"/>
            </a:spcBef>
            <a:spcAft>
              <a:spcPts val="0"/>
            </a:spcAft>
            <a:buNone/>
          </a:pPr>
          <a:endParaRPr sz="1400"/>
        </a:p>
      </xdr:txBody>
    </xdr:sp>
    <xdr:clientData fLocksWithSheet="0"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ERSONNEL%202011\MEDECINS%202011\RECAPS%20DES%20MEDECINS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KSIBER2010\KSIBER2009\LABORATOIRES\SEIS2009\LABORATOIRE2008\fichHosp2006lab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elyousfi\ANNUAIRE2003\ann2002\sante\NRHOP9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NRHOP9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elyousfi\ANNUAIRE2003\ann2002\sante\ANNS99F\SANTE\NRHOP97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elyousfi\ANNUAIRE%20200\ann2002\sante\NRHOP97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Documents%20and%20Settings\aksiber\Bureau\Abed\offrsoin\situation%20en%20cours\aaaa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mah\Desktop\Sant&#233;_Nov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RECAP SPEC"/>
      <sheetName val="REC HOSP"/>
      <sheetName val="REC PAR HOPITAL"/>
      <sheetName val="REC SPROV"/>
      <sheetName val="REC SSB URB"/>
      <sheetName val="REC SSB RUR"/>
      <sheetName val="REC URB+REC RUR"/>
      <sheetName val="MED SSB GS MIL"/>
      <sheetName val="MED PAR RESEAU FOR "/>
      <sheetName val="MED RESchu inclu pr"/>
      <sheetName val="touria recap"/>
      <sheetName val="MED RES VAL"/>
      <sheetName val="EFFECTIFS GLOBAUX"/>
      <sheetName val="MED G S"/>
      <sheetName val="RECAP SSB VAL"/>
      <sheetName val="RECAP SP VAL"/>
      <sheetName val="sp hosp val"/>
      <sheetName val="REC PAR HOPITAL VAL"/>
      <sheetName val="MED PAR RESEAU pou verif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tsexistants (2)"/>
      <sheetName val="litsexistants"/>
      <sheetName val="litsfonctionnels"/>
      <sheetName val="statuthop"/>
      <sheetName val="Déssertehosp"/>
      <sheetName val="évoluslitshop9403"/>
      <sheetName val="HOP-BLOC-RX-DIALYSE"/>
      <sheetName val="hopmisenSce97-05"/>
      <sheetName val="hopencours-projet-PDSS00-04"/>
      <sheetName val="ES-AVEC-LI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/>
          </cell>
          <cell r="E5" t="str">
            <v/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/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/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/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/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/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/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/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/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/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/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/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/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/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/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/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/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/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/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/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/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/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/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/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/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/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/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/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/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/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/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/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/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/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/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/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/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/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/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/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/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/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/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/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/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/>
          </cell>
          <cell r="E5" t="str">
            <v/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/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/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/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/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/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/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/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/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/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/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/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/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/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/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/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/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/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/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/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/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/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/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/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/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/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/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/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/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/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/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/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/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/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/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/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/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/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/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/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/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/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/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/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/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/>
          </cell>
          <cell r="E5" t="str">
            <v/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/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/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/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/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/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/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/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/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/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/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/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/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/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/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/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/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/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/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/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/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/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/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/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/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/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/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/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/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/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/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/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/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/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/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/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/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/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/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/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/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/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/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/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/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PITAUX"/>
    </sheetNames>
    <sheetDataSet>
      <sheetData sheetId="0">
        <row r="5">
          <cell r="B5" t="str">
            <v>Préféctures</v>
          </cell>
          <cell r="C5" t="str">
            <v>l'hôpital</v>
          </cell>
          <cell r="D5" t="str">
            <v/>
          </cell>
          <cell r="E5" t="str">
            <v/>
          </cell>
        </row>
        <row r="6">
          <cell r="B6" t="str">
            <v>OUED EDDAHAB</v>
          </cell>
          <cell r="C6" t="str">
            <v>HASSAN II</v>
          </cell>
          <cell r="D6" t="str">
            <v>H.G.P</v>
          </cell>
          <cell r="E6">
            <v>53</v>
          </cell>
        </row>
        <row r="7">
          <cell r="B7" t="str">
            <v>Total région</v>
          </cell>
          <cell r="C7">
            <v>1</v>
          </cell>
          <cell r="E7">
            <v>53</v>
          </cell>
        </row>
        <row r="8">
          <cell r="B8" t="str">
            <v>BOUJDOUR</v>
          </cell>
          <cell r="C8" t="str">
            <v>BOUJDOUR</v>
          </cell>
          <cell r="D8" t="str">
            <v>H.G.P</v>
          </cell>
          <cell r="E8">
            <v>36</v>
          </cell>
        </row>
        <row r="9">
          <cell r="B9" t="str">
            <v>LAAYOUNE</v>
          </cell>
          <cell r="C9" t="str">
            <v>My HASSAN BEN EL MEHDI</v>
          </cell>
          <cell r="D9" t="str">
            <v xml:space="preserve">H.G.P </v>
          </cell>
          <cell r="E9">
            <v>216</v>
          </cell>
        </row>
        <row r="10">
          <cell r="B10" t="str">
            <v/>
          </cell>
          <cell r="C10" t="str">
            <v xml:space="preserve">HASSAN II </v>
          </cell>
          <cell r="D10" t="str">
            <v xml:space="preserve">H.S.P </v>
          </cell>
          <cell r="E10">
            <v>153</v>
          </cell>
        </row>
        <row r="11">
          <cell r="B11" t="str">
            <v>Total région</v>
          </cell>
          <cell r="C11">
            <v>3</v>
          </cell>
          <cell r="E11">
            <v>405</v>
          </cell>
        </row>
        <row r="12">
          <cell r="B12" t="str">
            <v>ESS-EMARA</v>
          </cell>
          <cell r="C12" t="str">
            <v>ES-SMARA</v>
          </cell>
          <cell r="D12" t="str">
            <v xml:space="preserve">H.G.P </v>
          </cell>
          <cell r="E12">
            <v>90</v>
          </cell>
        </row>
        <row r="13">
          <cell r="B13" t="str">
            <v>GUELMIM</v>
          </cell>
          <cell r="C13" t="str">
            <v>BOUIZAKAREN</v>
          </cell>
          <cell r="D13" t="str">
            <v>P.S.P</v>
          </cell>
          <cell r="E13">
            <v>80</v>
          </cell>
        </row>
        <row r="14">
          <cell r="B14" t="str">
            <v/>
          </cell>
          <cell r="C14" t="str">
            <v>GUELMIM</v>
          </cell>
          <cell r="D14" t="str">
            <v>H.G.P</v>
          </cell>
          <cell r="E14">
            <v>50</v>
          </cell>
        </row>
        <row r="15">
          <cell r="B15" t="str">
            <v>TANTAN</v>
          </cell>
          <cell r="C15" t="str">
            <v>HASSAN II</v>
          </cell>
          <cell r="D15" t="str">
            <v>H.G.P</v>
          </cell>
          <cell r="E15">
            <v>120</v>
          </cell>
        </row>
        <row r="16">
          <cell r="B16" t="str">
            <v>Total région</v>
          </cell>
          <cell r="C16">
            <v>4</v>
          </cell>
          <cell r="E16">
            <v>340</v>
          </cell>
        </row>
        <row r="17">
          <cell r="B17" t="str">
            <v>AGADIR</v>
          </cell>
          <cell r="C17" t="str">
            <v>HASSAN II</v>
          </cell>
          <cell r="D17" t="str">
            <v>H.G.R *</v>
          </cell>
          <cell r="E17">
            <v>675</v>
          </cell>
        </row>
        <row r="18">
          <cell r="B18" t="str">
            <v>INEZGANE</v>
          </cell>
          <cell r="C18" t="str">
            <v>INEZGANE</v>
          </cell>
          <cell r="D18" t="str">
            <v>H.G.P *</v>
          </cell>
          <cell r="E18">
            <v>350</v>
          </cell>
        </row>
        <row r="19">
          <cell r="B19" t="str">
            <v>OUARZAZATE</v>
          </cell>
          <cell r="C19" t="str">
            <v>BOUGAFER</v>
          </cell>
          <cell r="D19" t="str">
            <v xml:space="preserve">H.S.P </v>
          </cell>
          <cell r="E19">
            <v>82</v>
          </cell>
        </row>
        <row r="20">
          <cell r="B20" t="str">
            <v/>
          </cell>
          <cell r="C20" t="str">
            <v>SIDI HSSAIN BENACEUR</v>
          </cell>
          <cell r="D20" t="str">
            <v xml:space="preserve">H.G.P </v>
          </cell>
          <cell r="E20">
            <v>291</v>
          </cell>
        </row>
        <row r="21">
          <cell r="B21" t="str">
            <v/>
          </cell>
          <cell r="C21" t="str">
            <v>TINGHIR</v>
          </cell>
          <cell r="D21" t="str">
            <v>P.S.P</v>
          </cell>
          <cell r="E21">
            <v>47</v>
          </cell>
        </row>
        <row r="22">
          <cell r="B22" t="str">
            <v>TAROUDANTE</v>
          </cell>
          <cell r="C22" t="str">
            <v>TAROUDANTE</v>
          </cell>
          <cell r="D22" t="str">
            <v>H.G.P</v>
          </cell>
          <cell r="E22">
            <v>285</v>
          </cell>
        </row>
        <row r="23">
          <cell r="B23" t="str">
            <v>TIZNIT</v>
          </cell>
          <cell r="C23" t="str">
            <v>HASSAN Ier</v>
          </cell>
          <cell r="D23" t="str">
            <v xml:space="preserve">H.G.P </v>
          </cell>
          <cell r="E23">
            <v>230</v>
          </cell>
        </row>
        <row r="24">
          <cell r="B24" t="str">
            <v/>
          </cell>
          <cell r="C24" t="str">
            <v>SIDI IFNI</v>
          </cell>
          <cell r="D24" t="str">
            <v>P.S.P</v>
          </cell>
          <cell r="E24">
            <v>100</v>
          </cell>
        </row>
        <row r="25">
          <cell r="B25" t="str">
            <v/>
          </cell>
          <cell r="C25" t="str">
            <v>HOUMANE EL FATOUAKI</v>
          </cell>
          <cell r="D25" t="str">
            <v>H.S.P</v>
          </cell>
          <cell r="E25">
            <v>72</v>
          </cell>
        </row>
        <row r="26">
          <cell r="B26" t="str">
            <v>ZAGORA</v>
          </cell>
          <cell r="C26" t="str">
            <v>ZAGORA</v>
          </cell>
          <cell r="D26" t="str">
            <v>P.S.P</v>
          </cell>
          <cell r="E26">
            <v>72</v>
          </cell>
        </row>
        <row r="27">
          <cell r="B27" t="str">
            <v>Total région</v>
          </cell>
          <cell r="C27">
            <v>10</v>
          </cell>
          <cell r="E27">
            <v>2204</v>
          </cell>
        </row>
        <row r="28">
          <cell r="B28" t="str">
            <v>KENITRA</v>
          </cell>
          <cell r="C28" t="str">
            <v>AL IDRISSI</v>
          </cell>
          <cell r="D28" t="str">
            <v xml:space="preserve">H.G.P </v>
          </cell>
          <cell r="E28">
            <v>501</v>
          </cell>
        </row>
        <row r="29">
          <cell r="B29" t="str">
            <v/>
          </cell>
          <cell r="C29" t="str">
            <v>ZOUBIR SKIREJ</v>
          </cell>
          <cell r="D29" t="str">
            <v>P.S.P</v>
          </cell>
          <cell r="E29">
            <v>180</v>
          </cell>
        </row>
        <row r="30">
          <cell r="B30" t="str">
            <v>SIDI KACEM</v>
          </cell>
          <cell r="C30" t="str">
            <v>OUAZZANE</v>
          </cell>
          <cell r="D30" t="str">
            <v>P.S.P</v>
          </cell>
          <cell r="E30">
            <v>153</v>
          </cell>
        </row>
        <row r="31">
          <cell r="B31" t="str">
            <v/>
          </cell>
          <cell r="C31" t="str">
            <v>SIDI KACEM</v>
          </cell>
          <cell r="D31" t="str">
            <v xml:space="preserve">H.G.P </v>
          </cell>
          <cell r="E31">
            <v>210</v>
          </cell>
        </row>
        <row r="32">
          <cell r="B32" t="str">
            <v>Total région</v>
          </cell>
          <cell r="C32">
            <v>4</v>
          </cell>
          <cell r="E32">
            <v>1044</v>
          </cell>
        </row>
        <row r="33">
          <cell r="B33" t="str">
            <v>BENSLIMANE</v>
          </cell>
          <cell r="C33" t="str">
            <v>BENSLIMANE</v>
          </cell>
          <cell r="D33" t="str">
            <v xml:space="preserve">H.G.P </v>
          </cell>
          <cell r="E33">
            <v>29</v>
          </cell>
        </row>
        <row r="34">
          <cell r="B34" t="str">
            <v>KHOURIBGA</v>
          </cell>
          <cell r="C34" t="str">
            <v>OUED.ZEM</v>
          </cell>
          <cell r="D34" t="str">
            <v>P.S.P</v>
          </cell>
          <cell r="E34">
            <v>50</v>
          </cell>
        </row>
        <row r="35">
          <cell r="B35" t="str">
            <v/>
          </cell>
          <cell r="C35" t="str">
            <v>KHOURIBGA</v>
          </cell>
          <cell r="D35" t="str">
            <v xml:space="preserve">H.G.P </v>
          </cell>
          <cell r="E35">
            <v>230</v>
          </cell>
        </row>
        <row r="36">
          <cell r="B36" t="str">
            <v>SETTAT</v>
          </cell>
          <cell r="C36" t="str">
            <v xml:space="preserve">BEN AHMED ( PHTISIO ) </v>
          </cell>
          <cell r="D36" t="str">
            <v xml:space="preserve">H.S.P </v>
          </cell>
          <cell r="E36">
            <v>187</v>
          </cell>
        </row>
        <row r="37">
          <cell r="B37" t="str">
            <v/>
          </cell>
          <cell r="C37" t="str">
            <v>HASSAN II</v>
          </cell>
          <cell r="D37" t="str">
            <v>H.G.P</v>
          </cell>
          <cell r="E37">
            <v>280</v>
          </cell>
        </row>
        <row r="38">
          <cell r="B38" t="str">
            <v/>
          </cell>
          <cell r="C38" t="str">
            <v>ER-RAZI</v>
          </cell>
          <cell r="D38" t="str">
            <v>P.S.P</v>
          </cell>
          <cell r="E38">
            <v>120</v>
          </cell>
        </row>
        <row r="39">
          <cell r="B39" t="str">
            <v/>
          </cell>
          <cell r="C39" t="str">
            <v>PSYCHIATRIE</v>
          </cell>
          <cell r="D39" t="str">
            <v xml:space="preserve">H.S.P </v>
          </cell>
          <cell r="E39">
            <v>630</v>
          </cell>
        </row>
        <row r="40">
          <cell r="B40" t="str">
            <v/>
          </cell>
          <cell r="C40" t="str">
            <v xml:space="preserve">BEN AHMED </v>
          </cell>
          <cell r="D40" t="str">
            <v>P.S.P</v>
          </cell>
          <cell r="E40">
            <v>120</v>
          </cell>
        </row>
        <row r="41">
          <cell r="B41" t="str">
            <v>Total région</v>
          </cell>
          <cell r="C41">
            <v>8</v>
          </cell>
          <cell r="E41">
            <v>1646</v>
          </cell>
        </row>
        <row r="42">
          <cell r="B42" t="str">
            <v>EL KELAA</v>
          </cell>
          <cell r="C42" t="str">
            <v>ASSALAMA</v>
          </cell>
          <cell r="D42" t="str">
            <v>H.G.P</v>
          </cell>
          <cell r="E42">
            <v>417</v>
          </cell>
        </row>
        <row r="43">
          <cell r="B43" t="str">
            <v>ESSAOUIRA</v>
          </cell>
          <cell r="C43" t="str">
            <v>SIDI Med BEN ABDELLAH</v>
          </cell>
          <cell r="D43" t="str">
            <v xml:space="preserve">H.G.P </v>
          </cell>
          <cell r="E43">
            <v>361</v>
          </cell>
        </row>
        <row r="44">
          <cell r="B44" t="str">
            <v>MARRA-MENARA</v>
          </cell>
          <cell r="C44" t="str">
            <v>EL RAZI</v>
          </cell>
          <cell r="D44" t="str">
            <v>H.S.R</v>
          </cell>
          <cell r="E44">
            <v>420</v>
          </cell>
        </row>
        <row r="45">
          <cell r="B45" t="str">
            <v/>
          </cell>
          <cell r="C45" t="str">
            <v>IBN NAFIS</v>
          </cell>
          <cell r="D45" t="str">
            <v>H.S.R</v>
          </cell>
          <cell r="E45">
            <v>220</v>
          </cell>
        </row>
        <row r="46">
          <cell r="B46" t="str">
            <v/>
          </cell>
          <cell r="C46" t="str">
            <v>IBN TOFAIL MATERNITE</v>
          </cell>
          <cell r="D46" t="str">
            <v xml:space="preserve">H.S.R </v>
          </cell>
          <cell r="E46">
            <v>161</v>
          </cell>
        </row>
        <row r="47">
          <cell r="B47" t="str">
            <v/>
          </cell>
          <cell r="C47" t="str">
            <v>IBN TOFAIL CHIRURGIE</v>
          </cell>
          <cell r="D47" t="str">
            <v xml:space="preserve">H.S.R </v>
          </cell>
          <cell r="E47">
            <v>300</v>
          </cell>
        </row>
        <row r="48">
          <cell r="B48" t="str">
            <v>MARRA-MEDINA</v>
          </cell>
          <cell r="C48" t="str">
            <v>IBN ZOHR</v>
          </cell>
          <cell r="D48" t="str">
            <v>H.G.R</v>
          </cell>
          <cell r="E48">
            <v>460</v>
          </cell>
        </row>
        <row r="49">
          <cell r="B49" t="str">
            <v/>
          </cell>
          <cell r="C49" t="str">
            <v>EL ANTAKI</v>
          </cell>
          <cell r="D49" t="str">
            <v xml:space="preserve">H.S.R </v>
          </cell>
          <cell r="E49">
            <v>197</v>
          </cell>
        </row>
        <row r="50">
          <cell r="B50" t="str">
            <v>Total région</v>
          </cell>
          <cell r="C50">
            <v>8</v>
          </cell>
          <cell r="E50">
            <v>2536</v>
          </cell>
        </row>
        <row r="51">
          <cell r="B51" t="str">
            <v>FIGUIG</v>
          </cell>
          <cell r="C51" t="str">
            <v>HASSAN II</v>
          </cell>
          <cell r="D51" t="str">
            <v xml:space="preserve">H.G.P </v>
          </cell>
          <cell r="E51">
            <v>100</v>
          </cell>
        </row>
        <row r="52">
          <cell r="B52" t="str">
            <v>NADOR</v>
          </cell>
          <cell r="C52" t="str">
            <v>HASSANI</v>
          </cell>
          <cell r="D52" t="str">
            <v xml:space="preserve">H.G.P </v>
          </cell>
          <cell r="E52">
            <v>343</v>
          </cell>
        </row>
        <row r="53">
          <cell r="B53" t="str">
            <v>OUJDA-ANGAD</v>
          </cell>
          <cell r="C53" t="str">
            <v>AL FARABI</v>
          </cell>
          <cell r="D53" t="str">
            <v>H.G.R</v>
          </cell>
          <cell r="E53">
            <v>747</v>
          </cell>
        </row>
        <row r="54">
          <cell r="B54" t="str">
            <v/>
          </cell>
          <cell r="C54" t="str">
            <v>PSYCHIATRIQUE</v>
          </cell>
          <cell r="D54" t="str">
            <v>H.S.R</v>
          </cell>
          <cell r="E54">
            <v>90</v>
          </cell>
        </row>
        <row r="55">
          <cell r="B55" t="str">
            <v>BERKANE</v>
          </cell>
          <cell r="C55" t="str">
            <v>EDDERAK</v>
          </cell>
          <cell r="D55" t="str">
            <v>H.G.P</v>
          </cell>
          <cell r="E55">
            <v>92</v>
          </cell>
        </row>
        <row r="56">
          <cell r="B56" t="str">
            <v>Total région</v>
          </cell>
          <cell r="C56">
            <v>5</v>
          </cell>
          <cell r="E56">
            <v>1372</v>
          </cell>
        </row>
        <row r="57">
          <cell r="B57" t="str">
            <v>BERNO.ZENATA</v>
          </cell>
          <cell r="C57" t="str">
            <v>TIT MELLIL</v>
          </cell>
          <cell r="D57" t="str">
            <v>H.S.P *</v>
          </cell>
          <cell r="E57">
            <v>110</v>
          </cell>
        </row>
        <row r="58">
          <cell r="B58" t="str">
            <v xml:space="preserve">CASA.B.M'SIK </v>
          </cell>
          <cell r="C58" t="str">
            <v>BEN M'SICK S.OTHMANE</v>
          </cell>
          <cell r="D58" t="str">
            <v>H.G.P</v>
          </cell>
          <cell r="E58">
            <v>250</v>
          </cell>
        </row>
        <row r="59">
          <cell r="B59" t="str">
            <v xml:space="preserve">CASA A.SEBAA </v>
          </cell>
          <cell r="C59" t="str">
            <v>MOHAMED V</v>
          </cell>
          <cell r="D59" t="str">
            <v xml:space="preserve">H.G.P </v>
          </cell>
          <cell r="E59">
            <v>226</v>
          </cell>
        </row>
        <row r="60">
          <cell r="B60" t="str">
            <v xml:space="preserve">CASA A.CHOCK </v>
          </cell>
          <cell r="C60" t="str">
            <v>CENTRE DE LEPROLOGIE</v>
          </cell>
          <cell r="D60" t="str">
            <v>H.S.P</v>
          </cell>
          <cell r="E60">
            <v>216</v>
          </cell>
        </row>
        <row r="61">
          <cell r="B61" t="str">
            <v>MOHAMMADIA</v>
          </cell>
          <cell r="C61" t="str">
            <v>My ABDELLAH</v>
          </cell>
          <cell r="D61" t="str">
            <v xml:space="preserve">H.G.P </v>
          </cell>
          <cell r="E61">
            <v>172</v>
          </cell>
        </row>
        <row r="62">
          <cell r="B62" t="str">
            <v>CASA-ANFA</v>
          </cell>
          <cell r="C62" t="str">
            <v>MY YOUSSEF</v>
          </cell>
          <cell r="D62" t="str">
            <v xml:space="preserve">H.G.P </v>
          </cell>
          <cell r="E62">
            <v>203</v>
          </cell>
        </row>
        <row r="63">
          <cell r="B63" t="str">
            <v/>
          </cell>
          <cell r="C63" t="str">
            <v>HOPITAL D'ENFANTS</v>
          </cell>
          <cell r="D63" t="str">
            <v>H.S.N *</v>
          </cell>
          <cell r="E63">
            <v>260</v>
          </cell>
        </row>
        <row r="64">
          <cell r="B64" t="str">
            <v/>
          </cell>
          <cell r="C64" t="str">
            <v>20 AOUT 1953</v>
          </cell>
          <cell r="D64" t="str">
            <v>H.S.N</v>
          </cell>
          <cell r="E64">
            <v>356</v>
          </cell>
        </row>
        <row r="65">
          <cell r="B65" t="str">
            <v/>
          </cell>
          <cell r="C65" t="str">
            <v>H.G IBN ROCHD</v>
          </cell>
          <cell r="D65" t="str">
            <v>H.G.N</v>
          </cell>
          <cell r="E65">
            <v>1141</v>
          </cell>
        </row>
        <row r="66">
          <cell r="B66" t="str">
            <v>CASA EL FIDA</v>
          </cell>
          <cell r="C66" t="str">
            <v>H.G.P BOUAFI</v>
          </cell>
          <cell r="D66" t="str">
            <v xml:space="preserve">H.G.P </v>
          </cell>
          <cell r="E66">
            <v>210</v>
          </cell>
        </row>
        <row r="67">
          <cell r="B67" t="str">
            <v>Total région</v>
          </cell>
          <cell r="C67">
            <v>10</v>
          </cell>
          <cell r="E67">
            <v>3144</v>
          </cell>
        </row>
        <row r="68">
          <cell r="B68" t="str">
            <v>KHEMISSET</v>
          </cell>
          <cell r="C68" t="str">
            <v>KHEMISSET</v>
          </cell>
          <cell r="D68" t="str">
            <v>H.G.P</v>
          </cell>
          <cell r="E68">
            <v>154</v>
          </cell>
        </row>
        <row r="69">
          <cell r="B69" t="str">
            <v/>
          </cell>
          <cell r="C69" t="str">
            <v>ROMMANI</v>
          </cell>
          <cell r="D69" t="str">
            <v>P.S.P</v>
          </cell>
          <cell r="E69">
            <v>76</v>
          </cell>
        </row>
        <row r="70">
          <cell r="B70" t="str">
            <v/>
          </cell>
          <cell r="C70" t="str">
            <v>TIFLET</v>
          </cell>
          <cell r="D70" t="str">
            <v>P.S.P</v>
          </cell>
          <cell r="E70">
            <v>55</v>
          </cell>
        </row>
        <row r="71">
          <cell r="B71" t="str">
            <v>RABAT</v>
          </cell>
          <cell r="C71" t="str">
            <v>My YOUSSEF</v>
          </cell>
          <cell r="D71" t="str">
            <v>H.S.N</v>
          </cell>
          <cell r="E71">
            <v>465</v>
          </cell>
        </row>
        <row r="72">
          <cell r="B72" t="str">
            <v/>
          </cell>
          <cell r="C72" t="str">
            <v>IBNOU SINA</v>
          </cell>
          <cell r="D72" t="str">
            <v>H.G.N *</v>
          </cell>
          <cell r="E72">
            <v>1150</v>
          </cell>
        </row>
        <row r="73">
          <cell r="B73" t="str">
            <v/>
          </cell>
          <cell r="C73" t="str">
            <v>H.DES SPECIALITES</v>
          </cell>
          <cell r="D73" t="str">
            <v xml:space="preserve">H.S.N </v>
          </cell>
          <cell r="E73">
            <v>404</v>
          </cell>
        </row>
        <row r="74">
          <cell r="B74" t="str">
            <v/>
          </cell>
          <cell r="C74" t="str">
            <v>MATERNITE SOUISSI</v>
          </cell>
          <cell r="D74" t="str">
            <v xml:space="preserve">H.S.N </v>
          </cell>
          <cell r="E74">
            <v>239</v>
          </cell>
        </row>
        <row r="75">
          <cell r="B75" t="str">
            <v/>
          </cell>
          <cell r="C75" t="str">
            <v>H.D'ENFANT</v>
          </cell>
          <cell r="D75" t="str">
            <v xml:space="preserve">H.S.N </v>
          </cell>
          <cell r="E75">
            <v>634</v>
          </cell>
        </row>
        <row r="76">
          <cell r="B76" t="str">
            <v/>
          </cell>
          <cell r="C76" t="str">
            <v xml:space="preserve"> MAT. ORANGERS</v>
          </cell>
          <cell r="D76" t="str">
            <v>H.S.N</v>
          </cell>
          <cell r="E76">
            <v>80</v>
          </cell>
        </row>
        <row r="77">
          <cell r="B77" t="str">
            <v/>
          </cell>
          <cell r="C77" t="str">
            <v xml:space="preserve">Med BEN ABDELLAH </v>
          </cell>
          <cell r="D77" t="str">
            <v xml:space="preserve">H.S.N </v>
          </cell>
          <cell r="E77">
            <v>270</v>
          </cell>
        </row>
        <row r="78">
          <cell r="B78" t="str">
            <v>SALE</v>
          </cell>
          <cell r="C78" t="str">
            <v>MOULAY ABDELLAH</v>
          </cell>
          <cell r="D78" t="str">
            <v>H.G.P</v>
          </cell>
          <cell r="E78">
            <v>130</v>
          </cell>
        </row>
        <row r="79">
          <cell r="B79" t="str">
            <v/>
          </cell>
          <cell r="C79" t="str">
            <v>AR-RAZI</v>
          </cell>
          <cell r="D79" t="str">
            <v>H.S.N</v>
          </cell>
          <cell r="E79">
            <v>200</v>
          </cell>
        </row>
        <row r="80">
          <cell r="B80" t="str">
            <v/>
          </cell>
          <cell r="C80" t="str">
            <v>EL AYACHI</v>
          </cell>
          <cell r="D80" t="str">
            <v>H.S.N</v>
          </cell>
          <cell r="E80">
            <v>84</v>
          </cell>
        </row>
        <row r="81">
          <cell r="B81" t="str">
            <v>SKHIRAT TEMARA</v>
          </cell>
          <cell r="C81" t="str">
            <v>TEMARA</v>
          </cell>
          <cell r="D81" t="str">
            <v>H.G.P</v>
          </cell>
          <cell r="E81">
            <v>42</v>
          </cell>
        </row>
        <row r="82">
          <cell r="B82" t="str">
            <v>Total région</v>
          </cell>
          <cell r="C82">
            <v>14</v>
          </cell>
          <cell r="E82">
            <v>3983</v>
          </cell>
        </row>
        <row r="83">
          <cell r="B83" t="str">
            <v>EL JADIDA</v>
          </cell>
          <cell r="C83" t="str">
            <v>SIDI LAYACHI</v>
          </cell>
          <cell r="D83" t="str">
            <v xml:space="preserve">H.S.P </v>
          </cell>
          <cell r="E83">
            <v>80</v>
          </cell>
        </row>
        <row r="84">
          <cell r="B84" t="str">
            <v/>
          </cell>
          <cell r="C84" t="str">
            <v>MOHAMED V</v>
          </cell>
          <cell r="D84" t="str">
            <v xml:space="preserve">H.G.P </v>
          </cell>
          <cell r="E84">
            <v>425</v>
          </cell>
        </row>
        <row r="85">
          <cell r="B85" t="str">
            <v>SAFI</v>
          </cell>
          <cell r="C85" t="str">
            <v>MOHAMED V</v>
          </cell>
          <cell r="D85" t="str">
            <v>H.G.P</v>
          </cell>
          <cell r="E85">
            <v>747</v>
          </cell>
        </row>
        <row r="86">
          <cell r="B86" t="str">
            <v>Total région</v>
          </cell>
          <cell r="C86">
            <v>3</v>
          </cell>
          <cell r="E86">
            <v>1252</v>
          </cell>
        </row>
        <row r="87">
          <cell r="B87" t="str">
            <v>AZILAL</v>
          </cell>
          <cell r="C87" t="str">
            <v>HAUT ATLAS CENTRAL</v>
          </cell>
          <cell r="D87" t="str">
            <v>H.G.P</v>
          </cell>
          <cell r="E87">
            <v>130</v>
          </cell>
        </row>
        <row r="88">
          <cell r="B88" t="str">
            <v>BENI MELLAL</v>
          </cell>
          <cell r="C88" t="str">
            <v>BENI MELLAL</v>
          </cell>
          <cell r="D88" t="str">
            <v>H.G.P</v>
          </cell>
          <cell r="E88">
            <v>428</v>
          </cell>
        </row>
        <row r="89">
          <cell r="B89" t="str">
            <v/>
          </cell>
          <cell r="C89" t="str">
            <v>MOULAY ISMAIL</v>
          </cell>
          <cell r="D89" t="str">
            <v>P.S.P *</v>
          </cell>
          <cell r="E89">
            <v>190</v>
          </cell>
        </row>
        <row r="90">
          <cell r="B90" t="str">
            <v/>
          </cell>
          <cell r="C90" t="str">
            <v>FQUIH BEN SALAH</v>
          </cell>
          <cell r="D90" t="str">
            <v>P.S.P</v>
          </cell>
          <cell r="E90">
            <v>66</v>
          </cell>
        </row>
        <row r="91">
          <cell r="B91" t="str">
            <v>Total région</v>
          </cell>
          <cell r="C91">
            <v>4</v>
          </cell>
          <cell r="E91">
            <v>814</v>
          </cell>
        </row>
        <row r="92">
          <cell r="B92" t="str">
            <v>ERRACHIDIA</v>
          </cell>
          <cell r="C92" t="str">
            <v>My ALI CHERIF</v>
          </cell>
          <cell r="D92" t="str">
            <v>H.G.P</v>
          </cell>
          <cell r="E92">
            <v>186</v>
          </cell>
        </row>
        <row r="93">
          <cell r="B93" t="str">
            <v/>
          </cell>
          <cell r="C93" t="str">
            <v>HOUMANE FATOUAKI</v>
          </cell>
          <cell r="D93" t="str">
            <v>H.S.P</v>
          </cell>
          <cell r="E93">
            <v>130</v>
          </cell>
        </row>
        <row r="94">
          <cell r="B94" t="str">
            <v/>
          </cell>
          <cell r="C94" t="str">
            <v>SGHIRI HAMANI B.MAATI</v>
          </cell>
          <cell r="D94" t="str">
            <v>P.S.P</v>
          </cell>
          <cell r="E94">
            <v>122</v>
          </cell>
        </row>
        <row r="95">
          <cell r="B95" t="str">
            <v/>
          </cell>
          <cell r="C95" t="str">
            <v>20 AOUT</v>
          </cell>
          <cell r="D95" t="str">
            <v>P.S.P</v>
          </cell>
          <cell r="E95">
            <v>120</v>
          </cell>
        </row>
        <row r="96">
          <cell r="B96" t="str">
            <v>IFRANE</v>
          </cell>
          <cell r="C96" t="str">
            <v>20 AOUT</v>
          </cell>
          <cell r="D96" t="str">
            <v>P.S.P</v>
          </cell>
          <cell r="E96">
            <v>113</v>
          </cell>
        </row>
        <row r="97">
          <cell r="B97" t="str">
            <v>KHENIFRA</v>
          </cell>
          <cell r="C97" t="str">
            <v>MIDELT</v>
          </cell>
          <cell r="D97" t="str">
            <v>P.S.P</v>
          </cell>
          <cell r="E97">
            <v>108</v>
          </cell>
        </row>
        <row r="98">
          <cell r="B98" t="str">
            <v/>
          </cell>
          <cell r="C98" t="str">
            <v>KHENIFRA</v>
          </cell>
          <cell r="D98" t="str">
            <v>H.G.P</v>
          </cell>
          <cell r="E98">
            <v>208</v>
          </cell>
        </row>
        <row r="99">
          <cell r="B99" t="str">
            <v>MEKNES-ISMAI.</v>
          </cell>
          <cell r="C99" t="str">
            <v>SIDI SAID</v>
          </cell>
          <cell r="D99" t="str">
            <v>H.S.R</v>
          </cell>
          <cell r="E99">
            <v>336</v>
          </cell>
        </row>
        <row r="100">
          <cell r="B100" t="str">
            <v>MEKNES-MENZEH</v>
          </cell>
          <cell r="C100" t="str">
            <v>MOULAY ISMAIL</v>
          </cell>
          <cell r="D100" t="str">
            <v>H.S.R</v>
          </cell>
          <cell r="E100">
            <v>344</v>
          </cell>
        </row>
        <row r="101">
          <cell r="B101" t="str">
            <v/>
          </cell>
          <cell r="C101" t="str">
            <v>Med V</v>
          </cell>
          <cell r="D101" t="str">
            <v>H.G.R</v>
          </cell>
          <cell r="E101">
            <v>672</v>
          </cell>
        </row>
        <row r="102">
          <cell r="B102" t="str">
            <v>Total région</v>
          </cell>
          <cell r="C102">
            <v>10</v>
          </cell>
          <cell r="E102">
            <v>2339</v>
          </cell>
        </row>
        <row r="103">
          <cell r="B103" t="str">
            <v>BOULEMANE</v>
          </cell>
          <cell r="C103" t="str">
            <v xml:space="preserve">MARCHE VERTE </v>
          </cell>
          <cell r="D103" t="str">
            <v>H.G.P</v>
          </cell>
          <cell r="E103">
            <v>130</v>
          </cell>
        </row>
        <row r="104">
          <cell r="C104" t="str">
            <v>OUTATE EL HAJ</v>
          </cell>
          <cell r="D104" t="str">
            <v>P.S.P</v>
          </cell>
          <cell r="E104">
            <v>34</v>
          </cell>
        </row>
        <row r="105">
          <cell r="B105" t="str">
            <v>FES JDID</v>
          </cell>
          <cell r="C105" t="str">
            <v>AL GHASSANI</v>
          </cell>
          <cell r="D105" t="str">
            <v>H.G.R</v>
          </cell>
          <cell r="E105">
            <v>502</v>
          </cell>
        </row>
        <row r="106">
          <cell r="B106" t="str">
            <v/>
          </cell>
          <cell r="C106" t="str">
            <v>IBN BAITAR</v>
          </cell>
          <cell r="D106" t="str">
            <v>H.S.R *</v>
          </cell>
          <cell r="E106">
            <v>60</v>
          </cell>
        </row>
        <row r="107">
          <cell r="B107" t="str">
            <v>FES MEDINA</v>
          </cell>
          <cell r="C107" t="str">
            <v>OMAR DRISSI</v>
          </cell>
          <cell r="D107" t="str">
            <v>H.S.R</v>
          </cell>
          <cell r="E107">
            <v>162</v>
          </cell>
        </row>
        <row r="108">
          <cell r="B108" t="str">
            <v xml:space="preserve">FES ZOUAGHA </v>
          </cell>
          <cell r="C108" t="str">
            <v>IBN AL HASSAN</v>
          </cell>
          <cell r="D108" t="str">
            <v xml:space="preserve">H.S.R </v>
          </cell>
          <cell r="E108">
            <v>112</v>
          </cell>
        </row>
        <row r="109">
          <cell r="B109" t="str">
            <v/>
          </cell>
          <cell r="C109" t="str">
            <v>IBN AL KHATIB</v>
          </cell>
          <cell r="D109" t="str">
            <v xml:space="preserve">H.G.R </v>
          </cell>
          <cell r="E109">
            <v>546</v>
          </cell>
        </row>
        <row r="110">
          <cell r="B110" t="str">
            <v>FES SEFROU</v>
          </cell>
          <cell r="C110" t="str">
            <v>MOHAMMED V</v>
          </cell>
          <cell r="D110" t="str">
            <v xml:space="preserve">H.G.P </v>
          </cell>
          <cell r="E110">
            <v>120</v>
          </cell>
        </row>
        <row r="111">
          <cell r="B111" t="str">
            <v>Total région</v>
          </cell>
          <cell r="C111">
            <v>8</v>
          </cell>
          <cell r="E111">
            <v>1666</v>
          </cell>
        </row>
        <row r="112">
          <cell r="B112" t="str">
            <v>AL HOCEIMA</v>
          </cell>
          <cell r="C112" t="str">
            <v>MOHAMED V</v>
          </cell>
          <cell r="D112" t="str">
            <v>H.G.P</v>
          </cell>
          <cell r="E112">
            <v>346</v>
          </cell>
        </row>
        <row r="113">
          <cell r="B113" t="str">
            <v>TAOUNATE</v>
          </cell>
          <cell r="C113" t="str">
            <v xml:space="preserve">HASSAN II </v>
          </cell>
          <cell r="D113" t="str">
            <v>P.S.P</v>
          </cell>
          <cell r="E113">
            <v>70</v>
          </cell>
        </row>
        <row r="114">
          <cell r="B114" t="str">
            <v>TAZA</v>
          </cell>
          <cell r="C114" t="str">
            <v>IBNOU ROCHD</v>
          </cell>
          <cell r="D114" t="str">
            <v xml:space="preserve">H.G.P </v>
          </cell>
          <cell r="E114">
            <v>113</v>
          </cell>
        </row>
        <row r="115">
          <cell r="B115" t="str">
            <v/>
          </cell>
          <cell r="C115" t="str">
            <v>IBN BAJA</v>
          </cell>
          <cell r="D115" t="str">
            <v xml:space="preserve">H.G.P </v>
          </cell>
          <cell r="E115">
            <v>343</v>
          </cell>
        </row>
        <row r="116">
          <cell r="B116" t="str">
            <v/>
          </cell>
          <cell r="C116" t="str">
            <v>GUERCIF</v>
          </cell>
          <cell r="D116" t="str">
            <v>P.S.P</v>
          </cell>
          <cell r="E116">
            <v>41</v>
          </cell>
        </row>
        <row r="117">
          <cell r="B117" t="str">
            <v>Total région</v>
          </cell>
          <cell r="C117">
            <v>5</v>
          </cell>
          <cell r="E117">
            <v>913</v>
          </cell>
        </row>
        <row r="118">
          <cell r="B118" t="str">
            <v>CHAOUEN</v>
          </cell>
          <cell r="C118" t="str">
            <v>MOHAMED V</v>
          </cell>
          <cell r="D118" t="str">
            <v xml:space="preserve">H.G.P </v>
          </cell>
          <cell r="E118">
            <v>120</v>
          </cell>
        </row>
        <row r="119">
          <cell r="B119" t="str">
            <v>LARACHE</v>
          </cell>
          <cell r="C119" t="str">
            <v>LALLA MERIEM</v>
          </cell>
          <cell r="D119" t="str">
            <v xml:space="preserve">H.G.P </v>
          </cell>
          <cell r="E119">
            <v>194</v>
          </cell>
        </row>
        <row r="120">
          <cell r="B120" t="str">
            <v/>
          </cell>
          <cell r="C120" t="str">
            <v>KSAR KEBIR</v>
          </cell>
          <cell r="D120" t="str">
            <v>P.S.P</v>
          </cell>
          <cell r="E120">
            <v>105</v>
          </cell>
        </row>
        <row r="121">
          <cell r="B121" t="str">
            <v>TANGER</v>
          </cell>
          <cell r="C121" t="str">
            <v>AL KORTOBI</v>
          </cell>
          <cell r="D121" t="str">
            <v xml:space="preserve">H.G.P </v>
          </cell>
          <cell r="E121">
            <v>105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HOPITAUX"/>
    </sheetNames>
    <sheetDataSet>
      <sheetData sheetId="0">
        <row r="48">
          <cell r="C48" t="str">
            <v>Assalama</v>
          </cell>
        </row>
        <row r="49">
          <cell r="C49" t="str">
            <v xml:space="preserve">Benguerir </v>
          </cell>
        </row>
        <row r="50">
          <cell r="C50" t="str">
            <v>SidiMed Ben Abdellah</v>
          </cell>
        </row>
        <row r="51">
          <cell r="C51" t="str">
            <v>El Razi</v>
          </cell>
        </row>
        <row r="52">
          <cell r="C52" t="str">
            <v>Ibn Nafis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G"/>
      <sheetName val="SOMMAIRE SANTE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 "/>
      <sheetName val="23"/>
      <sheetName val="24"/>
      <sheetName val="25"/>
      <sheetName val="26"/>
      <sheetName val="27"/>
      <sheetName val="28"/>
      <sheetName val="Graph_Santé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>
        <row r="4">
          <cell r="B4" t="str">
            <v>%</v>
          </cell>
        </row>
        <row r="5">
          <cell r="A5" t="str">
            <v>Tanger - Tétouan - Al Hoceima</v>
          </cell>
          <cell r="B5">
            <v>7.1452297471858275</v>
          </cell>
        </row>
        <row r="6">
          <cell r="A6" t="str">
            <v>L'Oriental</v>
          </cell>
          <cell r="B6">
            <v>6.709725041520576</v>
          </cell>
        </row>
        <row r="7">
          <cell r="A7" t="str">
            <v xml:space="preserve"> Fès - Meknès</v>
          </cell>
          <cell r="B7">
            <v>13.249677062188594</v>
          </cell>
        </row>
        <row r="8">
          <cell r="A8" t="str">
            <v xml:space="preserve">Rabat - Salé - Kénitra </v>
          </cell>
          <cell r="B8">
            <v>16.999446392323307</v>
          </cell>
        </row>
        <row r="9">
          <cell r="A9" t="str">
            <v xml:space="preserve">Béni  Mellal - Khénifra </v>
          </cell>
          <cell r="B9">
            <v>3.9306145045211291</v>
          </cell>
        </row>
        <row r="10">
          <cell r="A10" t="str">
            <v>Casablanca- Settat</v>
          </cell>
          <cell r="B10">
            <v>31.027864919726888</v>
          </cell>
        </row>
        <row r="11">
          <cell r="A11" t="str">
            <v>Marrakech - Safi</v>
          </cell>
          <cell r="B11">
            <v>12.397121240081196</v>
          </cell>
        </row>
        <row r="12">
          <cell r="A12" t="str">
            <v>Drâa- Tafilalet</v>
          </cell>
          <cell r="B12">
            <v>1.8970289721350804</v>
          </cell>
        </row>
        <row r="13">
          <cell r="A13" t="str">
            <v xml:space="preserve">Souss - Massa </v>
          </cell>
          <cell r="B13">
            <v>4.6539952020668016</v>
          </cell>
        </row>
        <row r="14">
          <cell r="A14" t="str">
            <v>Guelmim - Oued Noun</v>
          </cell>
          <cell r="B14">
            <v>0.78243218305960505</v>
          </cell>
        </row>
        <row r="15">
          <cell r="A15" t="str">
            <v>Laâyoune - Sakia El Hamra</v>
          </cell>
          <cell r="B15">
            <v>0.90791658977671164</v>
          </cell>
        </row>
        <row r="16">
          <cell r="A16" t="str">
            <v>Dakhla-Oued Ed-Dahab</v>
          </cell>
          <cell r="B16">
            <v>0.29894814541428311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B34"/>
  <sheetViews>
    <sheetView view="pageLayout" topLeftCell="A8" workbookViewId="0">
      <selection activeCell="A33" sqref="A33"/>
    </sheetView>
  </sheetViews>
  <sheetFormatPr defaultColWidth="10.90625" defaultRowHeight="14.5"/>
  <cols>
    <col min="1" max="1" width="108.54296875" customWidth="1"/>
    <col min="2" max="2" width="98.26953125" customWidth="1"/>
  </cols>
  <sheetData>
    <row r="1" spans="1:2" s="730" customFormat="1" ht="34.5" customHeight="1">
      <c r="A1" s="728" t="s">
        <v>892</v>
      </c>
      <c r="B1" s="729" t="s">
        <v>893</v>
      </c>
    </row>
    <row r="2" spans="1:2" s="730" customFormat="1" ht="15.5">
      <c r="A2" s="731" t="s">
        <v>894</v>
      </c>
      <c r="B2" s="732" t="s">
        <v>895</v>
      </c>
    </row>
    <row r="3" spans="1:2" s="730" customFormat="1" ht="15.5">
      <c r="A3" s="731" t="s">
        <v>896</v>
      </c>
      <c r="B3" s="733" t="s">
        <v>897</v>
      </c>
    </row>
    <row r="4" spans="1:2" s="730" customFormat="1" ht="15.5">
      <c r="A4" s="731" t="s">
        <v>898</v>
      </c>
      <c r="B4" s="732" t="s">
        <v>899</v>
      </c>
    </row>
    <row r="5" spans="1:2" s="730" customFormat="1" ht="15.5">
      <c r="A5" s="731" t="s">
        <v>900</v>
      </c>
      <c r="B5" s="732" t="s">
        <v>901</v>
      </c>
    </row>
    <row r="6" spans="1:2" s="730" customFormat="1" ht="20.25" customHeight="1">
      <c r="A6" s="731" t="s">
        <v>957</v>
      </c>
      <c r="B6" s="732" t="s">
        <v>902</v>
      </c>
    </row>
    <row r="7" spans="1:2" s="730" customFormat="1" ht="15.5">
      <c r="A7" s="731" t="s">
        <v>903</v>
      </c>
      <c r="B7" s="732" t="s">
        <v>904</v>
      </c>
    </row>
    <row r="8" spans="1:2" s="730" customFormat="1" ht="15.5">
      <c r="A8" s="731" t="s">
        <v>905</v>
      </c>
      <c r="B8" s="732" t="s">
        <v>906</v>
      </c>
    </row>
    <row r="9" spans="1:2" s="730" customFormat="1" ht="15.5">
      <c r="A9" s="743" t="s">
        <v>910</v>
      </c>
      <c r="B9" s="744" t="s">
        <v>909</v>
      </c>
    </row>
    <row r="10" spans="1:2" s="745" customFormat="1" ht="15.5">
      <c r="A10" s="743" t="s">
        <v>911</v>
      </c>
      <c r="B10" s="744" t="s">
        <v>912</v>
      </c>
    </row>
    <row r="11" spans="1:2" s="745" customFormat="1" ht="15.5">
      <c r="A11" s="743" t="s">
        <v>913</v>
      </c>
      <c r="B11" s="744" t="s">
        <v>914</v>
      </c>
    </row>
    <row r="12" spans="1:2" s="745" customFormat="1" ht="15.5">
      <c r="A12" s="743" t="s">
        <v>916</v>
      </c>
      <c r="B12" s="744" t="s">
        <v>915</v>
      </c>
    </row>
    <row r="13" spans="1:2" s="745" customFormat="1" ht="15.5">
      <c r="A13" s="743" t="s">
        <v>918</v>
      </c>
      <c r="B13" s="744" t="s">
        <v>917</v>
      </c>
    </row>
    <row r="14" spans="1:2" s="745" customFormat="1" ht="15.5">
      <c r="A14" s="743" t="s">
        <v>920</v>
      </c>
      <c r="B14" s="744" t="s">
        <v>919</v>
      </c>
    </row>
    <row r="15" spans="1:2" s="745" customFormat="1" ht="15.5">
      <c r="A15" s="746" t="s">
        <v>921</v>
      </c>
      <c r="B15" s="744" t="s">
        <v>922</v>
      </c>
    </row>
    <row r="16" spans="1:2" s="745" customFormat="1" ht="19.5" customHeight="1">
      <c r="A16" s="746" t="s">
        <v>923</v>
      </c>
      <c r="B16" s="744" t="s">
        <v>924</v>
      </c>
    </row>
    <row r="17" spans="1:2" s="745" customFormat="1" ht="15.5">
      <c r="A17" s="746" t="s">
        <v>925</v>
      </c>
      <c r="B17" s="744" t="s">
        <v>968</v>
      </c>
    </row>
    <row r="18" spans="1:2" s="745" customFormat="1" ht="15.5">
      <c r="A18" s="746" t="s">
        <v>926</v>
      </c>
      <c r="B18" s="747" t="s">
        <v>927</v>
      </c>
    </row>
    <row r="19" spans="1:2" s="745" customFormat="1" ht="15.5">
      <c r="A19" s="746" t="s">
        <v>928</v>
      </c>
      <c r="B19" s="744" t="s">
        <v>929</v>
      </c>
    </row>
    <row r="20" spans="1:2" s="745" customFormat="1" ht="29">
      <c r="A20" s="746" t="s">
        <v>930</v>
      </c>
      <c r="B20" s="744" t="s">
        <v>931</v>
      </c>
    </row>
    <row r="21" spans="1:2" s="745" customFormat="1" ht="29">
      <c r="A21" s="746" t="s">
        <v>932</v>
      </c>
      <c r="B21" s="747" t="s">
        <v>933</v>
      </c>
    </row>
    <row r="22" spans="1:2" s="745" customFormat="1" ht="15.5">
      <c r="A22" s="746" t="s">
        <v>934</v>
      </c>
      <c r="B22" s="744" t="s">
        <v>935</v>
      </c>
    </row>
    <row r="23" spans="1:2" s="745" customFormat="1" ht="15.5">
      <c r="A23" s="746" t="s">
        <v>936</v>
      </c>
      <c r="B23" s="744" t="s">
        <v>937</v>
      </c>
    </row>
    <row r="24" spans="1:2" s="745" customFormat="1" ht="15.5">
      <c r="A24" s="746" t="s">
        <v>938</v>
      </c>
      <c r="B24" s="744" t="s">
        <v>939</v>
      </c>
    </row>
    <row r="25" spans="1:2" s="745" customFormat="1" ht="15.5">
      <c r="A25" s="746" t="s">
        <v>940</v>
      </c>
      <c r="B25" s="744" t="s">
        <v>941</v>
      </c>
    </row>
    <row r="26" spans="1:2" s="745" customFormat="1" ht="15.5">
      <c r="A26" s="746" t="s">
        <v>942</v>
      </c>
      <c r="B26" s="744" t="s">
        <v>943</v>
      </c>
    </row>
    <row r="27" spans="1:2" s="745" customFormat="1" ht="15.5">
      <c r="A27" s="746" t="s">
        <v>944</v>
      </c>
      <c r="B27" s="744" t="s">
        <v>945</v>
      </c>
    </row>
    <row r="28" spans="1:2" s="745" customFormat="1" ht="15.5">
      <c r="A28" s="748" t="s">
        <v>946</v>
      </c>
      <c r="B28" s="749" t="s">
        <v>947</v>
      </c>
    </row>
    <row r="29" spans="1:2" s="745" customFormat="1" ht="15.5">
      <c r="A29" s="748" t="s">
        <v>948</v>
      </c>
      <c r="B29" s="749" t="s">
        <v>949</v>
      </c>
    </row>
    <row r="30" spans="1:2" s="745" customFormat="1" ht="15.5">
      <c r="A30" s="748" t="s">
        <v>950</v>
      </c>
      <c r="B30" s="749" t="s">
        <v>965</v>
      </c>
    </row>
    <row r="31" spans="1:2" s="745" customFormat="1" ht="15.5">
      <c r="A31" s="748" t="s">
        <v>967</v>
      </c>
      <c r="B31" s="749" t="s">
        <v>966</v>
      </c>
    </row>
    <row r="32" spans="1:2" s="745" customFormat="1" ht="15.5">
      <c r="A32" s="748" t="s">
        <v>951</v>
      </c>
      <c r="B32" s="749" t="s">
        <v>952</v>
      </c>
    </row>
    <row r="33" spans="1:2" s="745" customFormat="1" ht="15.5">
      <c r="A33" s="750" t="s">
        <v>953</v>
      </c>
      <c r="B33" s="749" t="s">
        <v>954</v>
      </c>
    </row>
    <row r="34" spans="1:2" s="730" customFormat="1" ht="16.5">
      <c r="A34" s="734" t="s">
        <v>907</v>
      </c>
      <c r="B34" s="735" t="s">
        <v>908</v>
      </c>
    </row>
  </sheetData>
  <hyperlinks>
    <hyperlink ref="A2:B2" location="'1'!A1" display=" 1-  Etablissements de soins de santé primaires selon la province   (ou la préfecture) : public" xr:uid="{00000000-0004-0000-0000-000000000000}"/>
    <hyperlink ref="A3:B3" location="'2'!A1" display=" 2- Hôpitaux  selon  la province  (ou la préfecture) : public " xr:uid="{00000000-0004-0000-0000-000001000000}"/>
    <hyperlink ref="A4:B4" location="'3'!A1" display=" 3- Lits existants des hôpitaux   publics selon la province   (ou la préfecture)" xr:uid="{00000000-0004-0000-0000-000002000000}"/>
    <hyperlink ref="A5:B5" location="'4'!A1" display=" 4- Répartition des Médecins  selon la spécialité et la région" xr:uid="{00000000-0004-0000-0000-000003000000}"/>
    <hyperlink ref="A6:B6" location="'5'!A1" display=" 5- Effectif des médecins par secteur    et province (ou préfecture)  " xr:uid="{00000000-0004-0000-0000-000004000000}"/>
    <hyperlink ref="A7:B7" location="'6'!A1" display=" 6- Médecins du Ministère de la Santé par province (ou  préfecture)" xr:uid="{00000000-0004-0000-0000-000005000000}"/>
    <hyperlink ref="A8:B8" location="'7'!A1" display=" 7- Médecins du Ministère de la Santé exerçant dans le RESSP  par province  (ou préfecture) " xr:uid="{00000000-0004-0000-0000-000006000000}"/>
    <hyperlink ref="A10:B10" location="'8'!A1" display=" 8- Chirurgiens dentistes par province (ou préfecture) :  Public" xr:uid="{00000000-0004-0000-0000-000007000000}"/>
    <hyperlink ref="A12:B12" location="'9'!A1" display=" 9- Cabinet de chirurgie dentaire  par province (ou préfecture) :  Privé  " xr:uid="{00000000-0004-0000-0000-000008000000}"/>
    <hyperlink ref="A15:B15" location="'10'!A1" display="10- Personnel paramédical par province (ou préfecture) : public " xr:uid="{00000000-0004-0000-0000-000009000000}"/>
    <hyperlink ref="A16:B16" location="'11'!A1" display="11- Personnel paramédical  exerçant dans le RESSP  par   province (ou préfecture): Public" xr:uid="{00000000-0004-0000-0000-00000A000000}"/>
    <hyperlink ref="A17:B17" location="'12'!A1" display="12- Consultations curatives  réalisées   dans les formations de  soins de santé de base par province (ou préfecture) " xr:uid="{00000000-0004-0000-0000-00000B000000}"/>
    <hyperlink ref="A18:B18" location="'13'!A1" display="13- Nombre de parturientes bénéficiaires de suivi de la  Grossesse et de l'Accouchement par province (ou préfecture)" xr:uid="{00000000-0004-0000-0000-00000C000000}"/>
    <hyperlink ref="A19:B19" location="'14'!A1" display="14-Accouchements au sein des formations sanitaires  publiques selon la province (ou préfecture)" xr:uid="{00000000-0004-0000-0000-00000D000000}"/>
    <hyperlink ref="A20:B20" location="'15'!A1" display="15-Nombre de femmes bénéficiaires des prestations de  Planification Familiale par province (ou préfecture) : nouvelles acceptantes" xr:uid="{00000000-0004-0000-0000-00000E000000}"/>
    <hyperlink ref="A21:B21" location="'16'!A1" display="16-Nombre de femmes bénéficiaires des prestations de  Planification Familiale par province (ou préfecture): Anciennes  acceptantes " xr:uid="{00000000-0004-0000-0000-00000F000000}"/>
    <hyperlink ref="A22:B22" location="'17'!A1" display="17-Nombre d’enfants bénéficiaires des prestations du PNI par province (ou préfecture)" xr:uid="{00000000-0004-0000-0000-000010000000}"/>
    <hyperlink ref="A23:B23" location="'18'!A1" display="18-Enfants bénéficiaires du PNLMD par province  (ou préfecture)" xr:uid="{00000000-0004-0000-0000-000011000000}"/>
    <hyperlink ref="A24:B24" location="'19'!A1" display="19-Mouvements des malades dans les hôpitaux publics selon la province (ou la préfecture) " xr:uid="{00000000-0004-0000-0000-000012000000}"/>
    <hyperlink ref="A25:B25" location="'20'!A1" display="20-Statistiques d’occupation des lits des hôpitaux publics par  (ou préfecture)" xr:uid="{00000000-0004-0000-0000-000013000000}"/>
    <hyperlink ref="A26:B26" location="'21'!A1" display="21- Consultations médicales réalisées dans les hôpitaux publics par province (ou préfecture) . " xr:uid="{00000000-0004-0000-0000-000014000000}"/>
    <hyperlink ref="A27:B27" location="'22'!A1" display="22-Activités des laboratoires des hôpitaux publics par province  (ou préfecture) " xr:uid="{00000000-0004-0000-0000-000015000000}"/>
    <hyperlink ref="A28:B28" location="'23'!A1" display="23-Maladies sous surveillance dans les formations sanitaires publiques par province (ou préfecture)" xr:uid="{00000000-0004-0000-0000-000016000000}"/>
    <hyperlink ref="A29:B29" location="'24'!A1" display="24-Evolution du nombre de cas signalés dans les formations  sanitaires publiques par maladies sous surveillance" xr:uid="{00000000-0004-0000-0000-000017000000}"/>
    <hyperlink ref="A30:B30" location="'25'!A1" display="25-Décès selon la cause et le sexe" xr:uid="{00000000-0004-0000-0000-000018000000}"/>
    <hyperlink ref="A31:B31" location="'26'!A1" display="26-Décès des enfants de moins d’un an selon la cause   et le sexe :  milieu urbain " xr:uid="{00000000-0004-0000-0000-000019000000}"/>
    <hyperlink ref="A32:B32" location="'27'!A1" display="27-Décès des enfants âgés de 5-19 ans selon la cause et le sexe " xr:uid="{00000000-0004-0000-0000-00001A000000}"/>
    <hyperlink ref="A33:B33" location="'28'!A1" display="28-Décès des femmes en âge de procréation  (15-49 ans) selon la cause " xr:uid="{00000000-0004-0000-0000-00001B000000}"/>
    <hyperlink ref="A9" location="'8'!A1" display=" 8- Médecins privés par province (ou préfecture) : Privé" xr:uid="{00000000-0004-0000-0000-00001C000000}"/>
    <hyperlink ref="B9" location="'8'!A1" display=" 8 -  أطباء القطاع الخاص حسب الإقليم (أوالعمالة) :خاص " xr:uid="{00000000-0004-0000-0000-00001D000000}"/>
    <hyperlink ref="A10" location="'9'!A1" display=" 9- Chirurgiens dentistes par province (ou préfecture) :  Public" xr:uid="{00000000-0004-0000-0000-00001E000000}"/>
    <hyperlink ref="B10" location="'9'!A1" display="9 - جراحي الأسنان حسب الإقليم (أوالعمالة):  عمومي  " xr:uid="{00000000-0004-0000-0000-00001F000000}"/>
    <hyperlink ref="A11" location="'10'!A1" display="10- Clinique privées par province (ou préfecture) : Privé" xr:uid="{00000000-0004-0000-0000-000020000000}"/>
    <hyperlink ref="B11" location="'10'!A1" display="10- المصحات الخاصة حسب الإقليم (أوالعمالة) : خاص" xr:uid="{00000000-0004-0000-0000-000021000000}"/>
    <hyperlink ref="A12" location="'11'!A1" display=" 11- Cabinet de chirurgie dentaire  par province (ou préfecture) :  Privé  " xr:uid="{00000000-0004-0000-0000-000022000000}"/>
    <hyperlink ref="B12" location="'11'!A1" display="11 - عيادة جراحة الأسنان حسب الإقليم (أوالعمالة) :خاص" xr:uid="{00000000-0004-0000-0000-000023000000}"/>
    <hyperlink ref="A13" location="'12'!A1" display="12- Officines de pharmacie par province (ou préfecture) : Privé" xr:uid="{00000000-0004-0000-0000-000024000000}"/>
    <hyperlink ref="B13" location="'12'!A1" display="12 -الصيدليات حسب الإقليم (أوالعمالة) : خاص" xr:uid="{00000000-0004-0000-0000-000025000000}"/>
    <hyperlink ref="A14" location="'13'!A1" display="13- Laboratoires d'analyses par province (ou préfecture) : Privé" xr:uid="{00000000-0004-0000-0000-000026000000}"/>
    <hyperlink ref="B14" location="'13'!A1" display="13-  مختبرات التحاليل الطبية  حسب الإقليم (أوالعمالة) : خاص" xr:uid="{00000000-0004-0000-0000-000027000000}"/>
    <hyperlink ref="A15" location="'14'!A1" display="14- Personnel paramédical par province (ou préfecture) : public " xr:uid="{00000000-0004-0000-0000-000028000000}"/>
    <hyperlink ref="B15" location="'14'!A1" display="14- الجهازالشبه طبي حسب الإقليم (أوالعمالة) : عمومي   " xr:uid="{00000000-0004-0000-0000-000029000000}"/>
    <hyperlink ref="B16" location="'15'!A1" display="15- الجهازالشبه طبي المزاول ب ش.م.ر.ص.أ  حسب الإقليم (أوالعمالة) : عمومي " xr:uid="{00000000-0004-0000-0000-00002A000000}"/>
    <hyperlink ref="A16" location="'15'!A1" display="15- Personnel paramédical  exerçant dans le RESSP  par   province (ou préfecture): Public" xr:uid="{00000000-0004-0000-0000-00002B000000}"/>
    <hyperlink ref="A17" location="'16'!A1" display="16- Consultations curatives  réalisées   dans les formations de  soins de santé de base par province (ou préfecture) " xr:uid="{00000000-0004-0000-0000-00002C000000}"/>
    <hyperlink ref="B17" location="'16'!A1" display="16- الفحوصات العلاجية المقدمة من طرف مؤسسات  العلاجات الصحية الأساسية  حسب الإقليم (أوالعمالة) " xr:uid="{00000000-0004-0000-0000-00002D000000}"/>
    <hyperlink ref="B18" location="'17'!A1" display=" 17- الفحوصات الصحية قبل الولادة حسب المكان   و حسب الإقليم (أوالعمالة)" xr:uid="{00000000-0004-0000-0000-00002E000000}"/>
    <hyperlink ref="A18" location="'17'!A1" display="17- Consultations prénatales par milieu et par province (ou préfecture)" xr:uid="{00000000-0004-0000-0000-00002F000000}"/>
    <hyperlink ref="B19" location="'18'!A1" display="18- الولادات بالمؤسسات الصحية العمومية حسب الإقليم (أوالعمالة)" xr:uid="{00000000-0004-0000-0000-000030000000}"/>
    <hyperlink ref="A19" location="'18'!A1" display="18-Accouchements au sein des formations sanitaires  publiques selon la province (ou préfecture)" xr:uid="{00000000-0004-0000-0000-000031000000}"/>
    <hyperlink ref="B20" location="'19'!A1" display="19-  عدد النساء المستفيدات من خدمات التخطيط العائلي حسب الإقليم (أوالعمالة) :المتلقيات الجديدات" xr:uid="{00000000-0004-0000-0000-000032000000}"/>
    <hyperlink ref="A20" location="'19'!A1" display="19-Nombre de femmes bénéficiaires des prestations de  Planification Familiale par province (ou préfecture) : nouvelles acceptantes" xr:uid="{00000000-0004-0000-0000-000033000000}"/>
    <hyperlink ref="A21" location="'20'!A1" display="20-Nombre de femmes bénéficiaires des prestations de  Planification Familiale par province (ou préfecture): Anciennes  acceptantes " xr:uid="{00000000-0004-0000-0000-000034000000}"/>
    <hyperlink ref="B21" location="'20'!A1" display=" 20- عدد النساء المستفيدات من خدمات التخطيط   العائلي حسب (أوالعمالة) :  المتلقيات القديمات" xr:uid="{00000000-0004-0000-0000-000035000000}"/>
    <hyperlink ref="A22" location="'21'!A1" display="21-Nombre d’enfants bénéficiaires des prestations du PNI par province (ou préfecture)" xr:uid="{00000000-0004-0000-0000-000036000000}"/>
    <hyperlink ref="B22" location="'21'!A1" display="21- عدد الأطفال المستفيدون من البرنامج الوطني للتلقيح   حسب الإقليم (أوالعمالة)" xr:uid="{00000000-0004-0000-0000-000037000000}"/>
    <hyperlink ref="B23" location="'22'!A1" display="22- الأطفال المستفيدون من البرنامج الوطني لمحاربة أمراض الإسهال حسب الإقليم (أوالعمالة)" xr:uid="{00000000-0004-0000-0000-000038000000}"/>
    <hyperlink ref="A23" location="'22'!A1" display="22-Enfants bénéficiaires du PNLMD par province  (ou préfecture)" xr:uid="{00000000-0004-0000-0000-000039000000}"/>
    <hyperlink ref="A24" location="'23'!A1" display="23-Mouvements des malades dans les hôpitaux publics selon la province (ou la préfecture) " xr:uid="{00000000-0004-0000-0000-00003A000000}"/>
    <hyperlink ref="B24" location="'23'!A1" display="19- حركات المرضى داخل المستشفيات العمومية حسب الإقليم (أوالعمالة)" xr:uid="{00000000-0004-0000-0000-00003B000000}"/>
    <hyperlink ref="B25" location="'24'!A1" display="20- إحصائيات الإيواء بالمستشفيات العمومية حسب الإقليم (أوالعمالة)" xr:uid="{00000000-0004-0000-0000-00003C000000}"/>
    <hyperlink ref="A25" location="'24'!A1" display="24-Statistiques d’occupation des lits des hôpitaux publics par  (ou préfecture)" xr:uid="{00000000-0004-0000-0000-00003D000000}"/>
    <hyperlink ref="A26" location="'25'!A1" display="25- Consultations médicales réalisées dans les hôpitaux publics par province (ou préfecture) . " xr:uid="{00000000-0004-0000-0000-00003E000000}"/>
    <hyperlink ref="B26" location="'25'!A1" display="25- الفحوصات الطبية المقدمة من طرف المستشفيات العمومية حسب الإقليم (أوالعمالة)" xr:uid="{00000000-0004-0000-0000-00003F000000}"/>
    <hyperlink ref="B27" location="'26'!A1" display="26- أنشطة مختبرات  المستشفيات العمومية حسب الإقليم  (أوالعمالة)" xr:uid="{00000000-0004-0000-0000-000040000000}"/>
    <hyperlink ref="A27" location="'26'!A1" display="26-Activités des laboratoires des hôpitaux publics par province  (ou préfecture) " xr:uid="{00000000-0004-0000-0000-000041000000}"/>
    <hyperlink ref="B28" location="'27'!A1" display="27- الأمراض المراقبة بالمؤسسات الصحية العمومية حسب الإقليم (أوالعمالة)" xr:uid="{00000000-0004-0000-0000-000042000000}"/>
    <hyperlink ref="A28" location="'27'!A1" display="27-Maladies sous surveillance dans les formations sanitaires publiques par province (ou préfecture)" xr:uid="{00000000-0004-0000-0000-000043000000}"/>
    <hyperlink ref="B29" location="'28'!A1" display="28- تطور عدد الحالات المصرح بها بالمؤسسات  الصحية العمومية حسب الأمراض المراقبة" xr:uid="{00000000-0004-0000-0000-000044000000}"/>
    <hyperlink ref="A29" location="'28'!A1" display="28-Evolution du nombre de cas signalés dans les formations  sanitaires publiques par maladies sous surveillance" xr:uid="{00000000-0004-0000-0000-000045000000}"/>
    <hyperlink ref="B30" location="'30'!A1" display="30- الوفيات حسب السبب والجنس" xr:uid="{00000000-0004-0000-0000-000046000000}"/>
    <hyperlink ref="A30" location="'29'!A1" display="29-Décès selon la cause et le sexe" xr:uid="{00000000-0004-0000-0000-000047000000}"/>
    <hyperlink ref="A31" location="'30'!A1" display="30-Décès des enfants de moins d’un an selon la cause   et le sexe" xr:uid="{00000000-0004-0000-0000-000048000000}"/>
    <hyperlink ref="B32" location="'31'!A1" display="31- وفيات الأطفال من 5-19 سنوات حسب السبب والجنس" xr:uid="{00000000-0004-0000-0000-000049000000}"/>
    <hyperlink ref="A32" location="'31'!A1" display="31-Décès des enfants âgés de 5-19 ans selon la cause et le sexe " xr:uid="{00000000-0004-0000-0000-00004A000000}"/>
    <hyperlink ref="A33" location="'32'!A1" display="32-Décès des femmes en âge de procréation  (15-49 ans) selon la cause " xr:uid="{00000000-0004-0000-0000-00004B000000}"/>
    <hyperlink ref="B33" location="'32'!A1" display="32- وفيات النساء في سن الإنجاب (15-49 سنة) حسب السبب" xr:uid="{00000000-0004-0000-0000-00004C000000}"/>
    <hyperlink ref="A6" location="'5'!A1" display=" 5- Effectif des médecins par secteur et province (ou préfecture)  " xr:uid="{00000000-0004-0000-0000-00004D000000}"/>
    <hyperlink ref="B31" location="'30'!Zone_d_impression" display="30- وفيات الأطفال دون السنة الأولى من العمر  حسب السبب والجنس " xr:uid="{00000000-0004-0000-0000-00004E000000}"/>
  </hyperlinks>
  <pageMargins left="0.7" right="0.7" top="0.75" bottom="0.75" header="0.3" footer="0.3"/>
  <pageSetup paperSize="9" scale="6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FF00"/>
  </sheetPr>
  <dimension ref="A1:G127"/>
  <sheetViews>
    <sheetView showGridLines="0" view="pageLayout" topLeftCell="A61" zoomScaleSheetLayoutView="80" workbookViewId="0">
      <selection activeCell="A33" sqref="A33"/>
    </sheetView>
  </sheetViews>
  <sheetFormatPr defaultColWidth="10.26953125" defaultRowHeight="13"/>
  <cols>
    <col min="1" max="1" width="27.81640625" style="169" customWidth="1"/>
    <col min="2" max="2" width="17.81640625" style="207" customWidth="1"/>
    <col min="3" max="3" width="15.26953125" style="207" customWidth="1"/>
    <col min="4" max="4" width="12.26953125" style="207" customWidth="1"/>
    <col min="5" max="5" width="40.26953125" style="169" customWidth="1"/>
    <col min="6" max="6" width="4.7265625" style="169" customWidth="1"/>
    <col min="7" max="257" width="10.26953125" style="169"/>
    <col min="258" max="258" width="37.7265625" style="169" customWidth="1"/>
    <col min="259" max="260" width="16.7265625" style="169" customWidth="1"/>
    <col min="261" max="261" width="37.7265625" style="169" customWidth="1"/>
    <col min="262" max="262" width="4.7265625" style="169" customWidth="1"/>
    <col min="263" max="513" width="10.26953125" style="169"/>
    <col min="514" max="514" width="37.7265625" style="169" customWidth="1"/>
    <col min="515" max="516" width="16.7265625" style="169" customWidth="1"/>
    <col min="517" max="517" width="37.7265625" style="169" customWidth="1"/>
    <col min="518" max="518" width="4.7265625" style="169" customWidth="1"/>
    <col min="519" max="769" width="10.26953125" style="169"/>
    <col min="770" max="770" width="37.7265625" style="169" customWidth="1"/>
    <col min="771" max="772" width="16.7265625" style="169" customWidth="1"/>
    <col min="773" max="773" width="37.7265625" style="169" customWidth="1"/>
    <col min="774" max="774" width="4.7265625" style="169" customWidth="1"/>
    <col min="775" max="1025" width="10.26953125" style="169"/>
    <col min="1026" max="1026" width="37.7265625" style="169" customWidth="1"/>
    <col min="1027" max="1028" width="16.7265625" style="169" customWidth="1"/>
    <col min="1029" max="1029" width="37.7265625" style="169" customWidth="1"/>
    <col min="1030" max="1030" width="4.7265625" style="169" customWidth="1"/>
    <col min="1031" max="1281" width="10.26953125" style="169"/>
    <col min="1282" max="1282" width="37.7265625" style="169" customWidth="1"/>
    <col min="1283" max="1284" width="16.7265625" style="169" customWidth="1"/>
    <col min="1285" max="1285" width="37.7265625" style="169" customWidth="1"/>
    <col min="1286" max="1286" width="4.7265625" style="169" customWidth="1"/>
    <col min="1287" max="1537" width="10.26953125" style="169"/>
    <col min="1538" max="1538" width="37.7265625" style="169" customWidth="1"/>
    <col min="1539" max="1540" width="16.7265625" style="169" customWidth="1"/>
    <col min="1541" max="1541" width="37.7265625" style="169" customWidth="1"/>
    <col min="1542" max="1542" width="4.7265625" style="169" customWidth="1"/>
    <col min="1543" max="1793" width="10.26953125" style="169"/>
    <col min="1794" max="1794" width="37.7265625" style="169" customWidth="1"/>
    <col min="1795" max="1796" width="16.7265625" style="169" customWidth="1"/>
    <col min="1797" max="1797" width="37.7265625" style="169" customWidth="1"/>
    <col min="1798" max="1798" width="4.7265625" style="169" customWidth="1"/>
    <col min="1799" max="2049" width="10.26953125" style="169"/>
    <col min="2050" max="2050" width="37.7265625" style="169" customWidth="1"/>
    <col min="2051" max="2052" width="16.7265625" style="169" customWidth="1"/>
    <col min="2053" max="2053" width="37.7265625" style="169" customWidth="1"/>
    <col min="2054" max="2054" width="4.7265625" style="169" customWidth="1"/>
    <col min="2055" max="2305" width="10.26953125" style="169"/>
    <col min="2306" max="2306" width="37.7265625" style="169" customWidth="1"/>
    <col min="2307" max="2308" width="16.7265625" style="169" customWidth="1"/>
    <col min="2309" max="2309" width="37.7265625" style="169" customWidth="1"/>
    <col min="2310" max="2310" width="4.7265625" style="169" customWidth="1"/>
    <col min="2311" max="2561" width="10.26953125" style="169"/>
    <col min="2562" max="2562" width="37.7265625" style="169" customWidth="1"/>
    <col min="2563" max="2564" width="16.7265625" style="169" customWidth="1"/>
    <col min="2565" max="2565" width="37.7265625" style="169" customWidth="1"/>
    <col min="2566" max="2566" width="4.7265625" style="169" customWidth="1"/>
    <col min="2567" max="2817" width="10.26953125" style="169"/>
    <col min="2818" max="2818" width="37.7265625" style="169" customWidth="1"/>
    <col min="2819" max="2820" width="16.7265625" style="169" customWidth="1"/>
    <col min="2821" max="2821" width="37.7265625" style="169" customWidth="1"/>
    <col min="2822" max="2822" width="4.7265625" style="169" customWidth="1"/>
    <col min="2823" max="3073" width="10.26953125" style="169"/>
    <col min="3074" max="3074" width="37.7265625" style="169" customWidth="1"/>
    <col min="3075" max="3076" width="16.7265625" style="169" customWidth="1"/>
    <col min="3077" max="3077" width="37.7265625" style="169" customWidth="1"/>
    <col min="3078" max="3078" width="4.7265625" style="169" customWidth="1"/>
    <col min="3079" max="3329" width="10.26953125" style="169"/>
    <col min="3330" max="3330" width="37.7265625" style="169" customWidth="1"/>
    <col min="3331" max="3332" width="16.7265625" style="169" customWidth="1"/>
    <col min="3333" max="3333" width="37.7265625" style="169" customWidth="1"/>
    <col min="3334" max="3334" width="4.7265625" style="169" customWidth="1"/>
    <col min="3335" max="3585" width="10.26953125" style="169"/>
    <col min="3586" max="3586" width="37.7265625" style="169" customWidth="1"/>
    <col min="3587" max="3588" width="16.7265625" style="169" customWidth="1"/>
    <col min="3589" max="3589" width="37.7265625" style="169" customWidth="1"/>
    <col min="3590" max="3590" width="4.7265625" style="169" customWidth="1"/>
    <col min="3591" max="3841" width="10.26953125" style="169"/>
    <col min="3842" max="3842" width="37.7265625" style="169" customWidth="1"/>
    <col min="3843" max="3844" width="16.7265625" style="169" customWidth="1"/>
    <col min="3845" max="3845" width="37.7265625" style="169" customWidth="1"/>
    <col min="3846" max="3846" width="4.7265625" style="169" customWidth="1"/>
    <col min="3847" max="4097" width="10.26953125" style="169"/>
    <col min="4098" max="4098" width="37.7265625" style="169" customWidth="1"/>
    <col min="4099" max="4100" width="16.7265625" style="169" customWidth="1"/>
    <col min="4101" max="4101" width="37.7265625" style="169" customWidth="1"/>
    <col min="4102" max="4102" width="4.7265625" style="169" customWidth="1"/>
    <col min="4103" max="4353" width="10.26953125" style="169"/>
    <col min="4354" max="4354" width="37.7265625" style="169" customWidth="1"/>
    <col min="4355" max="4356" width="16.7265625" style="169" customWidth="1"/>
    <col min="4357" max="4357" width="37.7265625" style="169" customWidth="1"/>
    <col min="4358" max="4358" width="4.7265625" style="169" customWidth="1"/>
    <col min="4359" max="4609" width="10.26953125" style="169"/>
    <col min="4610" max="4610" width="37.7265625" style="169" customWidth="1"/>
    <col min="4611" max="4612" width="16.7265625" style="169" customWidth="1"/>
    <col min="4613" max="4613" width="37.7265625" style="169" customWidth="1"/>
    <col min="4614" max="4614" width="4.7265625" style="169" customWidth="1"/>
    <col min="4615" max="4865" width="10.26953125" style="169"/>
    <col min="4866" max="4866" width="37.7265625" style="169" customWidth="1"/>
    <col min="4867" max="4868" width="16.7265625" style="169" customWidth="1"/>
    <col min="4869" max="4869" width="37.7265625" style="169" customWidth="1"/>
    <col min="4870" max="4870" width="4.7265625" style="169" customWidth="1"/>
    <col min="4871" max="5121" width="10.26953125" style="169"/>
    <col min="5122" max="5122" width="37.7265625" style="169" customWidth="1"/>
    <col min="5123" max="5124" width="16.7265625" style="169" customWidth="1"/>
    <col min="5125" max="5125" width="37.7265625" style="169" customWidth="1"/>
    <col min="5126" max="5126" width="4.7265625" style="169" customWidth="1"/>
    <col min="5127" max="5377" width="10.26953125" style="169"/>
    <col min="5378" max="5378" width="37.7265625" style="169" customWidth="1"/>
    <col min="5379" max="5380" width="16.7265625" style="169" customWidth="1"/>
    <col min="5381" max="5381" width="37.7265625" style="169" customWidth="1"/>
    <col min="5382" max="5382" width="4.7265625" style="169" customWidth="1"/>
    <col min="5383" max="5633" width="10.26953125" style="169"/>
    <col min="5634" max="5634" width="37.7265625" style="169" customWidth="1"/>
    <col min="5635" max="5636" width="16.7265625" style="169" customWidth="1"/>
    <col min="5637" max="5637" width="37.7265625" style="169" customWidth="1"/>
    <col min="5638" max="5638" width="4.7265625" style="169" customWidth="1"/>
    <col min="5639" max="5889" width="10.26953125" style="169"/>
    <col min="5890" max="5890" width="37.7265625" style="169" customWidth="1"/>
    <col min="5891" max="5892" width="16.7265625" style="169" customWidth="1"/>
    <col min="5893" max="5893" width="37.7265625" style="169" customWidth="1"/>
    <col min="5894" max="5894" width="4.7265625" style="169" customWidth="1"/>
    <col min="5895" max="6145" width="10.26953125" style="169"/>
    <col min="6146" max="6146" width="37.7265625" style="169" customWidth="1"/>
    <col min="6147" max="6148" width="16.7265625" style="169" customWidth="1"/>
    <col min="6149" max="6149" width="37.7265625" style="169" customWidth="1"/>
    <col min="6150" max="6150" width="4.7265625" style="169" customWidth="1"/>
    <col min="6151" max="6401" width="10.26953125" style="169"/>
    <col min="6402" max="6402" width="37.7265625" style="169" customWidth="1"/>
    <col min="6403" max="6404" width="16.7265625" style="169" customWidth="1"/>
    <col min="6405" max="6405" width="37.7265625" style="169" customWidth="1"/>
    <col min="6406" max="6406" width="4.7265625" style="169" customWidth="1"/>
    <col min="6407" max="6657" width="10.26953125" style="169"/>
    <col min="6658" max="6658" width="37.7265625" style="169" customWidth="1"/>
    <col min="6659" max="6660" width="16.7265625" style="169" customWidth="1"/>
    <col min="6661" max="6661" width="37.7265625" style="169" customWidth="1"/>
    <col min="6662" max="6662" width="4.7265625" style="169" customWidth="1"/>
    <col min="6663" max="6913" width="10.26953125" style="169"/>
    <col min="6914" max="6914" width="37.7265625" style="169" customWidth="1"/>
    <col min="6915" max="6916" width="16.7265625" style="169" customWidth="1"/>
    <col min="6917" max="6917" width="37.7265625" style="169" customWidth="1"/>
    <col min="6918" max="6918" width="4.7265625" style="169" customWidth="1"/>
    <col min="6919" max="7169" width="10.26953125" style="169"/>
    <col min="7170" max="7170" width="37.7265625" style="169" customWidth="1"/>
    <col min="7171" max="7172" width="16.7265625" style="169" customWidth="1"/>
    <col min="7173" max="7173" width="37.7265625" style="169" customWidth="1"/>
    <col min="7174" max="7174" width="4.7265625" style="169" customWidth="1"/>
    <col min="7175" max="7425" width="10.26953125" style="169"/>
    <col min="7426" max="7426" width="37.7265625" style="169" customWidth="1"/>
    <col min="7427" max="7428" width="16.7265625" style="169" customWidth="1"/>
    <col min="7429" max="7429" width="37.7265625" style="169" customWidth="1"/>
    <col min="7430" max="7430" width="4.7265625" style="169" customWidth="1"/>
    <col min="7431" max="7681" width="10.26953125" style="169"/>
    <col min="7682" max="7682" width="37.7265625" style="169" customWidth="1"/>
    <col min="7683" max="7684" width="16.7265625" style="169" customWidth="1"/>
    <col min="7685" max="7685" width="37.7265625" style="169" customWidth="1"/>
    <col min="7686" max="7686" width="4.7265625" style="169" customWidth="1"/>
    <col min="7687" max="7937" width="10.26953125" style="169"/>
    <col min="7938" max="7938" width="37.7265625" style="169" customWidth="1"/>
    <col min="7939" max="7940" width="16.7265625" style="169" customWidth="1"/>
    <col min="7941" max="7941" width="37.7265625" style="169" customWidth="1"/>
    <col min="7942" max="7942" width="4.7265625" style="169" customWidth="1"/>
    <col min="7943" max="8193" width="10.26953125" style="169"/>
    <col min="8194" max="8194" width="37.7265625" style="169" customWidth="1"/>
    <col min="8195" max="8196" width="16.7265625" style="169" customWidth="1"/>
    <col min="8197" max="8197" width="37.7265625" style="169" customWidth="1"/>
    <col min="8198" max="8198" width="4.7265625" style="169" customWidth="1"/>
    <col min="8199" max="8449" width="10.26953125" style="169"/>
    <col min="8450" max="8450" width="37.7265625" style="169" customWidth="1"/>
    <col min="8451" max="8452" width="16.7265625" style="169" customWidth="1"/>
    <col min="8453" max="8453" width="37.7265625" style="169" customWidth="1"/>
    <col min="8454" max="8454" width="4.7265625" style="169" customWidth="1"/>
    <col min="8455" max="8705" width="10.26953125" style="169"/>
    <col min="8706" max="8706" width="37.7265625" style="169" customWidth="1"/>
    <col min="8707" max="8708" width="16.7265625" style="169" customWidth="1"/>
    <col min="8709" max="8709" width="37.7265625" style="169" customWidth="1"/>
    <col min="8710" max="8710" width="4.7265625" style="169" customWidth="1"/>
    <col min="8711" max="8961" width="10.26953125" style="169"/>
    <col min="8962" max="8962" width="37.7265625" style="169" customWidth="1"/>
    <col min="8963" max="8964" width="16.7265625" style="169" customWidth="1"/>
    <col min="8965" max="8965" width="37.7265625" style="169" customWidth="1"/>
    <col min="8966" max="8966" width="4.7265625" style="169" customWidth="1"/>
    <col min="8967" max="9217" width="10.26953125" style="169"/>
    <col min="9218" max="9218" width="37.7265625" style="169" customWidth="1"/>
    <col min="9219" max="9220" width="16.7265625" style="169" customWidth="1"/>
    <col min="9221" max="9221" width="37.7265625" style="169" customWidth="1"/>
    <col min="9222" max="9222" width="4.7265625" style="169" customWidth="1"/>
    <col min="9223" max="9473" width="10.26953125" style="169"/>
    <col min="9474" max="9474" width="37.7265625" style="169" customWidth="1"/>
    <col min="9475" max="9476" width="16.7265625" style="169" customWidth="1"/>
    <col min="9477" max="9477" width="37.7265625" style="169" customWidth="1"/>
    <col min="9478" max="9478" width="4.7265625" style="169" customWidth="1"/>
    <col min="9479" max="9729" width="10.26953125" style="169"/>
    <col min="9730" max="9730" width="37.7265625" style="169" customWidth="1"/>
    <col min="9731" max="9732" width="16.7265625" style="169" customWidth="1"/>
    <col min="9733" max="9733" width="37.7265625" style="169" customWidth="1"/>
    <col min="9734" max="9734" width="4.7265625" style="169" customWidth="1"/>
    <col min="9735" max="9985" width="10.26953125" style="169"/>
    <col min="9986" max="9986" width="37.7265625" style="169" customWidth="1"/>
    <col min="9987" max="9988" width="16.7265625" style="169" customWidth="1"/>
    <col min="9989" max="9989" width="37.7265625" style="169" customWidth="1"/>
    <col min="9990" max="9990" width="4.7265625" style="169" customWidth="1"/>
    <col min="9991" max="10241" width="10.26953125" style="169"/>
    <col min="10242" max="10242" width="37.7265625" style="169" customWidth="1"/>
    <col min="10243" max="10244" width="16.7265625" style="169" customWidth="1"/>
    <col min="10245" max="10245" width="37.7265625" style="169" customWidth="1"/>
    <col min="10246" max="10246" width="4.7265625" style="169" customWidth="1"/>
    <col min="10247" max="10497" width="10.26953125" style="169"/>
    <col min="10498" max="10498" width="37.7265625" style="169" customWidth="1"/>
    <col min="10499" max="10500" width="16.7265625" style="169" customWidth="1"/>
    <col min="10501" max="10501" width="37.7265625" style="169" customWidth="1"/>
    <col min="10502" max="10502" width="4.7265625" style="169" customWidth="1"/>
    <col min="10503" max="10753" width="10.26953125" style="169"/>
    <col min="10754" max="10754" width="37.7265625" style="169" customWidth="1"/>
    <col min="10755" max="10756" width="16.7265625" style="169" customWidth="1"/>
    <col min="10757" max="10757" width="37.7265625" style="169" customWidth="1"/>
    <col min="10758" max="10758" width="4.7265625" style="169" customWidth="1"/>
    <col min="10759" max="11009" width="10.26953125" style="169"/>
    <col min="11010" max="11010" width="37.7265625" style="169" customWidth="1"/>
    <col min="11011" max="11012" width="16.7265625" style="169" customWidth="1"/>
    <col min="11013" max="11013" width="37.7265625" style="169" customWidth="1"/>
    <col min="11014" max="11014" width="4.7265625" style="169" customWidth="1"/>
    <col min="11015" max="11265" width="10.26953125" style="169"/>
    <col min="11266" max="11266" width="37.7265625" style="169" customWidth="1"/>
    <col min="11267" max="11268" width="16.7265625" style="169" customWidth="1"/>
    <col min="11269" max="11269" width="37.7265625" style="169" customWidth="1"/>
    <col min="11270" max="11270" width="4.7265625" style="169" customWidth="1"/>
    <col min="11271" max="11521" width="10.26953125" style="169"/>
    <col min="11522" max="11522" width="37.7265625" style="169" customWidth="1"/>
    <col min="11523" max="11524" width="16.7265625" style="169" customWidth="1"/>
    <col min="11525" max="11525" width="37.7265625" style="169" customWidth="1"/>
    <col min="11526" max="11526" width="4.7265625" style="169" customWidth="1"/>
    <col min="11527" max="11777" width="10.26953125" style="169"/>
    <col min="11778" max="11778" width="37.7265625" style="169" customWidth="1"/>
    <col min="11779" max="11780" width="16.7265625" style="169" customWidth="1"/>
    <col min="11781" max="11781" width="37.7265625" style="169" customWidth="1"/>
    <col min="11782" max="11782" width="4.7265625" style="169" customWidth="1"/>
    <col min="11783" max="12033" width="10.26953125" style="169"/>
    <col min="12034" max="12034" width="37.7265625" style="169" customWidth="1"/>
    <col min="12035" max="12036" width="16.7265625" style="169" customWidth="1"/>
    <col min="12037" max="12037" width="37.7265625" style="169" customWidth="1"/>
    <col min="12038" max="12038" width="4.7265625" style="169" customWidth="1"/>
    <col min="12039" max="12289" width="10.26953125" style="169"/>
    <col min="12290" max="12290" width="37.7265625" style="169" customWidth="1"/>
    <col min="12291" max="12292" width="16.7265625" style="169" customWidth="1"/>
    <col min="12293" max="12293" width="37.7265625" style="169" customWidth="1"/>
    <col min="12294" max="12294" width="4.7265625" style="169" customWidth="1"/>
    <col min="12295" max="12545" width="10.26953125" style="169"/>
    <col min="12546" max="12546" width="37.7265625" style="169" customWidth="1"/>
    <col min="12547" max="12548" width="16.7265625" style="169" customWidth="1"/>
    <col min="12549" max="12549" width="37.7265625" style="169" customWidth="1"/>
    <col min="12550" max="12550" width="4.7265625" style="169" customWidth="1"/>
    <col min="12551" max="12801" width="10.26953125" style="169"/>
    <col min="12802" max="12802" width="37.7265625" style="169" customWidth="1"/>
    <col min="12803" max="12804" width="16.7265625" style="169" customWidth="1"/>
    <col min="12805" max="12805" width="37.7265625" style="169" customWidth="1"/>
    <col min="12806" max="12806" width="4.7265625" style="169" customWidth="1"/>
    <col min="12807" max="13057" width="10.26953125" style="169"/>
    <col min="13058" max="13058" width="37.7265625" style="169" customWidth="1"/>
    <col min="13059" max="13060" width="16.7265625" style="169" customWidth="1"/>
    <col min="13061" max="13061" width="37.7265625" style="169" customWidth="1"/>
    <col min="13062" max="13062" width="4.7265625" style="169" customWidth="1"/>
    <col min="13063" max="13313" width="10.26953125" style="169"/>
    <col min="13314" max="13314" width="37.7265625" style="169" customWidth="1"/>
    <col min="13315" max="13316" width="16.7265625" style="169" customWidth="1"/>
    <col min="13317" max="13317" width="37.7265625" style="169" customWidth="1"/>
    <col min="13318" max="13318" width="4.7265625" style="169" customWidth="1"/>
    <col min="13319" max="13569" width="10.26953125" style="169"/>
    <col min="13570" max="13570" width="37.7265625" style="169" customWidth="1"/>
    <col min="13571" max="13572" width="16.7265625" style="169" customWidth="1"/>
    <col min="13573" max="13573" width="37.7265625" style="169" customWidth="1"/>
    <col min="13574" max="13574" width="4.7265625" style="169" customWidth="1"/>
    <col min="13575" max="13825" width="10.26953125" style="169"/>
    <col min="13826" max="13826" width="37.7265625" style="169" customWidth="1"/>
    <col min="13827" max="13828" width="16.7265625" style="169" customWidth="1"/>
    <col min="13829" max="13829" width="37.7265625" style="169" customWidth="1"/>
    <col min="13830" max="13830" width="4.7265625" style="169" customWidth="1"/>
    <col min="13831" max="14081" width="10.26953125" style="169"/>
    <col min="14082" max="14082" width="37.7265625" style="169" customWidth="1"/>
    <col min="14083" max="14084" width="16.7265625" style="169" customWidth="1"/>
    <col min="14085" max="14085" width="37.7265625" style="169" customWidth="1"/>
    <col min="14086" max="14086" width="4.7265625" style="169" customWidth="1"/>
    <col min="14087" max="14337" width="10.26953125" style="169"/>
    <col min="14338" max="14338" width="37.7265625" style="169" customWidth="1"/>
    <col min="14339" max="14340" width="16.7265625" style="169" customWidth="1"/>
    <col min="14341" max="14341" width="37.7265625" style="169" customWidth="1"/>
    <col min="14342" max="14342" width="4.7265625" style="169" customWidth="1"/>
    <col min="14343" max="14593" width="10.26953125" style="169"/>
    <col min="14594" max="14594" width="37.7265625" style="169" customWidth="1"/>
    <col min="14595" max="14596" width="16.7265625" style="169" customWidth="1"/>
    <col min="14597" max="14597" width="37.7265625" style="169" customWidth="1"/>
    <col min="14598" max="14598" width="4.7265625" style="169" customWidth="1"/>
    <col min="14599" max="14849" width="10.26953125" style="169"/>
    <col min="14850" max="14850" width="37.7265625" style="169" customWidth="1"/>
    <col min="14851" max="14852" width="16.7265625" style="169" customWidth="1"/>
    <col min="14853" max="14853" width="37.7265625" style="169" customWidth="1"/>
    <col min="14854" max="14854" width="4.7265625" style="169" customWidth="1"/>
    <col min="14855" max="15105" width="10.26953125" style="169"/>
    <col min="15106" max="15106" width="37.7265625" style="169" customWidth="1"/>
    <col min="15107" max="15108" width="16.7265625" style="169" customWidth="1"/>
    <col min="15109" max="15109" width="37.7265625" style="169" customWidth="1"/>
    <col min="15110" max="15110" width="4.7265625" style="169" customWidth="1"/>
    <col min="15111" max="15361" width="10.26953125" style="169"/>
    <col min="15362" max="15362" width="37.7265625" style="169" customWidth="1"/>
    <col min="15363" max="15364" width="16.7265625" style="169" customWidth="1"/>
    <col min="15365" max="15365" width="37.7265625" style="169" customWidth="1"/>
    <col min="15366" max="15366" width="4.7265625" style="169" customWidth="1"/>
    <col min="15367" max="15617" width="10.26953125" style="169"/>
    <col min="15618" max="15618" width="37.7265625" style="169" customWidth="1"/>
    <col min="15619" max="15620" width="16.7265625" style="169" customWidth="1"/>
    <col min="15621" max="15621" width="37.7265625" style="169" customWidth="1"/>
    <col min="15622" max="15622" width="4.7265625" style="169" customWidth="1"/>
    <col min="15623" max="15873" width="10.26953125" style="169"/>
    <col min="15874" max="15874" width="37.7265625" style="169" customWidth="1"/>
    <col min="15875" max="15876" width="16.7265625" style="169" customWidth="1"/>
    <col min="15877" max="15877" width="37.7265625" style="169" customWidth="1"/>
    <col min="15878" max="15878" width="4.7265625" style="169" customWidth="1"/>
    <col min="15879" max="16129" width="10.26953125" style="169"/>
    <col min="16130" max="16130" width="37.7265625" style="169" customWidth="1"/>
    <col min="16131" max="16132" width="16.7265625" style="169" customWidth="1"/>
    <col min="16133" max="16133" width="37.7265625" style="169" customWidth="1"/>
    <col min="16134" max="16134" width="4.7265625" style="169" customWidth="1"/>
    <col min="16135" max="16384" width="10.26953125" style="169"/>
  </cols>
  <sheetData>
    <row r="1" spans="1:7" ht="24.75" customHeight="1">
      <c r="A1" s="165" t="s">
        <v>0</v>
      </c>
      <c r="B1" s="284"/>
      <c r="C1" s="284"/>
      <c r="D1" s="207" t="s">
        <v>213</v>
      </c>
      <c r="E1" s="167" t="s">
        <v>1</v>
      </c>
    </row>
    <row r="2" spans="1:7" ht="19" customHeight="1"/>
    <row r="3" spans="1:7" ht="19" customHeight="1">
      <c r="A3" s="791" t="s">
        <v>763</v>
      </c>
      <c r="B3" s="792"/>
      <c r="C3" s="792"/>
      <c r="D3" s="224"/>
      <c r="E3" s="793" t="s">
        <v>761</v>
      </c>
    </row>
    <row r="4" spans="1:7" ht="19" customHeight="1">
      <c r="A4" s="791" t="s">
        <v>765</v>
      </c>
      <c r="B4" s="792"/>
      <c r="C4" s="792"/>
      <c r="D4" s="329"/>
      <c r="E4" s="794" t="s">
        <v>860</v>
      </c>
    </row>
    <row r="5" spans="1:7" ht="19" customHeight="1">
      <c r="A5" s="428"/>
      <c r="B5" s="329"/>
      <c r="C5" s="329"/>
      <c r="D5" s="329"/>
      <c r="E5" s="428"/>
      <c r="G5" s="286"/>
    </row>
    <row r="6" spans="1:7" ht="13.5" customHeight="1">
      <c r="A6" s="327">
        <v>2022</v>
      </c>
      <c r="B6" s="705"/>
      <c r="C6" s="705"/>
      <c r="D6" s="706"/>
      <c r="E6" s="705">
        <v>2022</v>
      </c>
      <c r="F6" s="525"/>
      <c r="G6" s="525"/>
    </row>
    <row r="7" spans="1:7" ht="13.5" customHeight="1">
      <c r="A7" s="16"/>
      <c r="B7" s="332" t="s">
        <v>595</v>
      </c>
      <c r="C7" s="332" t="s">
        <v>981</v>
      </c>
      <c r="D7" s="332" t="s">
        <v>204</v>
      </c>
      <c r="E7" s="16"/>
    </row>
    <row r="8" spans="1:7" ht="13.5" customHeight="1">
      <c r="A8" s="16"/>
      <c r="B8" s="506" t="s">
        <v>596</v>
      </c>
      <c r="C8" s="506" t="s">
        <v>597</v>
      </c>
      <c r="D8" s="506" t="s">
        <v>294</v>
      </c>
      <c r="E8" s="16"/>
    </row>
    <row r="9" spans="1:7" ht="8.15" customHeight="1">
      <c r="A9" s="16"/>
      <c r="B9" s="332"/>
      <c r="C9" s="332"/>
      <c r="D9" s="332"/>
      <c r="E9" s="16"/>
    </row>
    <row r="10" spans="1:7" ht="15" customHeight="1">
      <c r="A10" s="178" t="s">
        <v>17</v>
      </c>
      <c r="B10" s="702">
        <f>SUM(B11:B18)</f>
        <v>497</v>
      </c>
      <c r="C10" s="702">
        <f t="shared" ref="C10:D10" si="0">SUM(C11:C18)</f>
        <v>773</v>
      </c>
      <c r="D10" s="710">
        <f t="shared" si="0"/>
        <v>1270</v>
      </c>
      <c r="E10" s="334" t="s">
        <v>18</v>
      </c>
    </row>
    <row r="11" spans="1:7" ht="15" customHeight="1">
      <c r="A11" s="193" t="s">
        <v>19</v>
      </c>
      <c r="B11" s="703">
        <v>22</v>
      </c>
      <c r="C11" s="703">
        <v>19</v>
      </c>
      <c r="D11" s="27">
        <v>41</v>
      </c>
      <c r="E11" s="336" t="s">
        <v>20</v>
      </c>
    </row>
    <row r="12" spans="1:7" ht="15" customHeight="1">
      <c r="A12" s="193" t="s">
        <v>21</v>
      </c>
      <c r="B12" s="703">
        <v>19</v>
      </c>
      <c r="C12" s="703">
        <v>3</v>
      </c>
      <c r="D12" s="27">
        <v>22</v>
      </c>
      <c r="E12" s="336" t="s">
        <v>22</v>
      </c>
    </row>
    <row r="13" spans="1:7" ht="15" customHeight="1">
      <c r="A13" s="193" t="s">
        <v>23</v>
      </c>
      <c r="B13" s="703">
        <v>2</v>
      </c>
      <c r="C13" s="708" t="s">
        <v>226</v>
      </c>
      <c r="D13" s="27">
        <v>2</v>
      </c>
      <c r="E13" s="336" t="s">
        <v>24</v>
      </c>
    </row>
    <row r="14" spans="1:7" ht="15" customHeight="1">
      <c r="A14" s="489" t="s">
        <v>25</v>
      </c>
      <c r="B14" s="704">
        <v>50</v>
      </c>
      <c r="C14" s="704">
        <v>52</v>
      </c>
      <c r="D14" s="27">
        <v>102</v>
      </c>
      <c r="E14" s="336" t="s">
        <v>26</v>
      </c>
    </row>
    <row r="15" spans="1:7" ht="15" customHeight="1">
      <c r="A15" s="489" t="s">
        <v>433</v>
      </c>
      <c r="B15" s="704">
        <v>16</v>
      </c>
      <c r="C15" s="704">
        <v>5</v>
      </c>
      <c r="D15" s="27">
        <v>21</v>
      </c>
      <c r="E15" s="336" t="s">
        <v>34</v>
      </c>
    </row>
    <row r="16" spans="1:7" ht="15" customHeight="1">
      <c r="A16" s="489" t="s">
        <v>27</v>
      </c>
      <c r="B16" s="704">
        <v>27</v>
      </c>
      <c r="C16" s="704" t="s">
        <v>226</v>
      </c>
      <c r="D16" s="27">
        <v>27</v>
      </c>
      <c r="E16" s="336" t="s">
        <v>28</v>
      </c>
    </row>
    <row r="17" spans="1:5" ht="15" customHeight="1">
      <c r="A17" s="489" t="s">
        <v>434</v>
      </c>
      <c r="B17" s="704">
        <v>267</v>
      </c>
      <c r="C17" s="704">
        <v>541</v>
      </c>
      <c r="D17" s="27">
        <v>808</v>
      </c>
      <c r="E17" s="336" t="s">
        <v>30</v>
      </c>
    </row>
    <row r="18" spans="1:5" ht="15" customHeight="1">
      <c r="A18" s="489" t="s">
        <v>435</v>
      </c>
      <c r="B18" s="704">
        <v>94</v>
      </c>
      <c r="C18" s="704">
        <v>153</v>
      </c>
      <c r="D18" s="27">
        <v>247</v>
      </c>
      <c r="E18" s="336" t="s">
        <v>32</v>
      </c>
    </row>
    <row r="19" spans="1:5" ht="15" customHeight="1">
      <c r="A19" s="185" t="s">
        <v>35</v>
      </c>
      <c r="B19" s="759">
        <f>SUM(B20:B27)</f>
        <v>264</v>
      </c>
      <c r="C19" s="759">
        <f t="shared" ref="C19:D19" si="1">SUM(C20:C27)</f>
        <v>423</v>
      </c>
      <c r="D19" s="710">
        <f t="shared" si="1"/>
        <v>687</v>
      </c>
      <c r="E19" s="340" t="s">
        <v>36</v>
      </c>
    </row>
    <row r="20" spans="1:5" ht="15" customHeight="1">
      <c r="A20" s="193" t="s">
        <v>37</v>
      </c>
      <c r="B20" s="704">
        <v>41</v>
      </c>
      <c r="C20" s="704">
        <v>45</v>
      </c>
      <c r="D20" s="27">
        <v>86</v>
      </c>
      <c r="E20" s="341" t="s">
        <v>38</v>
      </c>
    </row>
    <row r="21" spans="1:5" ht="15" customHeight="1">
      <c r="A21" s="193" t="s">
        <v>39</v>
      </c>
      <c r="B21" s="704">
        <v>19</v>
      </c>
      <c r="C21" s="704">
        <v>2</v>
      </c>
      <c r="D21" s="27">
        <v>21</v>
      </c>
      <c r="E21" s="341" t="s">
        <v>40</v>
      </c>
    </row>
    <row r="22" spans="1:5" ht="15" customHeight="1">
      <c r="A22" s="193" t="s">
        <v>41</v>
      </c>
      <c r="B22" s="704">
        <v>9</v>
      </c>
      <c r="C22" s="704">
        <v>1</v>
      </c>
      <c r="D22" s="27">
        <v>10</v>
      </c>
      <c r="E22" s="341" t="s">
        <v>42</v>
      </c>
    </row>
    <row r="23" spans="1:5" ht="15" customHeight="1">
      <c r="A23" s="193" t="s">
        <v>43</v>
      </c>
      <c r="B23" s="704">
        <v>15</v>
      </c>
      <c r="C23" s="704">
        <v>10</v>
      </c>
      <c r="D23" s="27">
        <v>25</v>
      </c>
      <c r="E23" s="336" t="s">
        <v>44</v>
      </c>
    </row>
    <row r="24" spans="1:5" ht="15" customHeight="1">
      <c r="A24" s="193" t="s">
        <v>45</v>
      </c>
      <c r="B24" s="704">
        <v>8</v>
      </c>
      <c r="C24" s="704" t="s">
        <v>226</v>
      </c>
      <c r="D24" s="27">
        <v>8</v>
      </c>
      <c r="E24" s="341" t="s">
        <v>46</v>
      </c>
    </row>
    <row r="25" spans="1:5" ht="15" customHeight="1">
      <c r="A25" s="193" t="s">
        <v>47</v>
      </c>
      <c r="B25" s="704">
        <v>63</v>
      </c>
      <c r="C25" s="704">
        <v>126</v>
      </c>
      <c r="D25" s="27">
        <v>189</v>
      </c>
      <c r="E25" s="341" t="s">
        <v>48</v>
      </c>
    </row>
    <row r="26" spans="1:5" ht="15" customHeight="1">
      <c r="A26" s="193" t="s">
        <v>49</v>
      </c>
      <c r="B26" s="704">
        <v>87</v>
      </c>
      <c r="C26" s="704">
        <v>229</v>
      </c>
      <c r="D26" s="27">
        <v>316</v>
      </c>
      <c r="E26" s="341" t="s">
        <v>50</v>
      </c>
    </row>
    <row r="27" spans="1:5" ht="15" customHeight="1">
      <c r="A27" s="193" t="s">
        <v>51</v>
      </c>
      <c r="B27" s="704">
        <v>22</v>
      </c>
      <c r="C27" s="704">
        <v>10</v>
      </c>
      <c r="D27" s="27">
        <v>32</v>
      </c>
      <c r="E27" s="341" t="s">
        <v>52</v>
      </c>
    </row>
    <row r="28" spans="1:5" ht="15" customHeight="1">
      <c r="A28" s="178" t="s">
        <v>53</v>
      </c>
      <c r="B28" s="710">
        <f>SUM(B29:B37)</f>
        <v>527</v>
      </c>
      <c r="C28" s="710">
        <f t="shared" ref="C28:D28" si="2">SUM(C29:C37)</f>
        <v>873</v>
      </c>
      <c r="D28" s="710">
        <f t="shared" si="2"/>
        <v>1400</v>
      </c>
      <c r="E28" s="334" t="s">
        <v>54</v>
      </c>
    </row>
    <row r="29" spans="1:5" ht="15" customHeight="1">
      <c r="A29" s="491" t="s">
        <v>57</v>
      </c>
      <c r="B29" s="707">
        <v>12</v>
      </c>
      <c r="C29" s="708" t="s">
        <v>226</v>
      </c>
      <c r="D29" s="27">
        <v>12</v>
      </c>
      <c r="E29" s="336" t="s">
        <v>58</v>
      </c>
    </row>
    <row r="30" spans="1:5" ht="15" customHeight="1">
      <c r="A30" s="190" t="s">
        <v>59</v>
      </c>
      <c r="B30" s="708">
        <v>29</v>
      </c>
      <c r="C30" s="708">
        <v>1</v>
      </c>
      <c r="D30" s="27">
        <v>30</v>
      </c>
      <c r="E30" s="336" t="s">
        <v>60</v>
      </c>
    </row>
    <row r="31" spans="1:5" ht="15" customHeight="1">
      <c r="A31" s="492" t="s">
        <v>61</v>
      </c>
      <c r="B31" s="709">
        <v>220</v>
      </c>
      <c r="C31" s="709">
        <v>471</v>
      </c>
      <c r="D31" s="27">
        <v>691</v>
      </c>
      <c r="E31" s="336" t="s">
        <v>62</v>
      </c>
    </row>
    <row r="32" spans="1:5" ht="15" customHeight="1">
      <c r="A32" s="193" t="s">
        <v>63</v>
      </c>
      <c r="B32" s="703">
        <v>14</v>
      </c>
      <c r="C32" s="703">
        <v>6</v>
      </c>
      <c r="D32" s="27">
        <v>20</v>
      </c>
      <c r="E32" s="336" t="s">
        <v>955</v>
      </c>
    </row>
    <row r="33" spans="1:5" ht="15" customHeight="1">
      <c r="A33" s="190" t="s">
        <v>55</v>
      </c>
      <c r="B33" s="708">
        <v>139</v>
      </c>
      <c r="C33" s="708">
        <v>321</v>
      </c>
      <c r="D33" s="27">
        <v>460</v>
      </c>
      <c r="E33" s="336" t="s">
        <v>56</v>
      </c>
    </row>
    <row r="34" spans="1:5" ht="15" customHeight="1">
      <c r="A34" s="493" t="s">
        <v>70</v>
      </c>
      <c r="B34" s="708">
        <v>4</v>
      </c>
      <c r="C34" s="708" t="s">
        <v>226</v>
      </c>
      <c r="D34" s="27">
        <v>4</v>
      </c>
      <c r="E34" s="336" t="s">
        <v>71</v>
      </c>
    </row>
    <row r="35" spans="1:5" ht="15" customHeight="1">
      <c r="A35" s="193" t="s">
        <v>64</v>
      </c>
      <c r="B35" s="703">
        <v>24</v>
      </c>
      <c r="C35" s="703">
        <v>24</v>
      </c>
      <c r="D35" s="27">
        <v>48</v>
      </c>
      <c r="E35" s="336" t="s">
        <v>65</v>
      </c>
    </row>
    <row r="36" spans="1:5" ht="15" customHeight="1">
      <c r="A36" s="193" t="s">
        <v>66</v>
      </c>
      <c r="B36" s="703">
        <v>35</v>
      </c>
      <c r="C36" s="703">
        <v>3</v>
      </c>
      <c r="D36" s="27">
        <v>38</v>
      </c>
      <c r="E36" s="336" t="s">
        <v>67</v>
      </c>
    </row>
    <row r="37" spans="1:5" ht="15" customHeight="1">
      <c r="A37" s="193" t="s">
        <v>68</v>
      </c>
      <c r="B37" s="703">
        <v>50</v>
      </c>
      <c r="C37" s="703">
        <v>47</v>
      </c>
      <c r="D37" s="27">
        <v>97</v>
      </c>
      <c r="E37" s="336" t="s">
        <v>69</v>
      </c>
    </row>
    <row r="38" spans="1:5" ht="15" customHeight="1">
      <c r="A38" s="191" t="s">
        <v>72</v>
      </c>
      <c r="B38" s="710">
        <f>B39+B40+B41+B42+B43+B44+B45</f>
        <v>1026</v>
      </c>
      <c r="C38" s="710">
        <f>C39+C40+C41+C42+C43+C44+C45</f>
        <v>1964</v>
      </c>
      <c r="D38" s="710">
        <f>D39+D40+D41+D42+D43+D44+D45</f>
        <v>2990</v>
      </c>
      <c r="E38" s="334" t="s">
        <v>73</v>
      </c>
    </row>
    <row r="39" spans="1:5" ht="15" customHeight="1">
      <c r="A39" s="491" t="s">
        <v>74</v>
      </c>
      <c r="B39" s="707">
        <v>288</v>
      </c>
      <c r="C39" s="707">
        <v>314</v>
      </c>
      <c r="D39" s="27">
        <v>602</v>
      </c>
      <c r="E39" s="341" t="s">
        <v>75</v>
      </c>
    </row>
    <row r="40" spans="1:5" ht="15" customHeight="1">
      <c r="A40" s="491" t="s">
        <v>76</v>
      </c>
      <c r="B40" s="707">
        <v>76</v>
      </c>
      <c r="C40" s="707">
        <v>53</v>
      </c>
      <c r="D40" s="27">
        <v>129</v>
      </c>
      <c r="E40" s="336" t="s">
        <v>77</v>
      </c>
    </row>
    <row r="41" spans="1:5" ht="15" customHeight="1">
      <c r="A41" s="491" t="s">
        <v>78</v>
      </c>
      <c r="B41" s="707">
        <v>213</v>
      </c>
      <c r="C41" s="707">
        <v>1150</v>
      </c>
      <c r="D41" s="27">
        <v>1363</v>
      </c>
      <c r="E41" s="336" t="s">
        <v>79</v>
      </c>
    </row>
    <row r="42" spans="1:5" ht="15" customHeight="1">
      <c r="A42" s="491" t="s">
        <v>80</v>
      </c>
      <c r="B42" s="707">
        <v>199</v>
      </c>
      <c r="C42" s="707">
        <v>214</v>
      </c>
      <c r="D42" s="27">
        <v>413</v>
      </c>
      <c r="E42" s="336" t="s">
        <v>81</v>
      </c>
    </row>
    <row r="43" spans="1:5" ht="15" customHeight="1">
      <c r="A43" s="491" t="s">
        <v>82</v>
      </c>
      <c r="B43" s="707">
        <v>43</v>
      </c>
      <c r="C43" s="707">
        <v>9</v>
      </c>
      <c r="D43" s="27">
        <v>52</v>
      </c>
      <c r="E43" s="341" t="s">
        <v>83</v>
      </c>
    </row>
    <row r="44" spans="1:5" ht="15" customHeight="1">
      <c r="A44" s="491" t="s">
        <v>84</v>
      </c>
      <c r="B44" s="707">
        <v>35</v>
      </c>
      <c r="C44" s="707">
        <v>20</v>
      </c>
      <c r="D44" s="27">
        <v>55</v>
      </c>
      <c r="E44" s="341" t="s">
        <v>85</v>
      </c>
    </row>
    <row r="45" spans="1:5" ht="15" customHeight="1">
      <c r="A45" s="491" t="s">
        <v>86</v>
      </c>
      <c r="B45" s="707">
        <v>172</v>
      </c>
      <c r="C45" s="707">
        <v>204</v>
      </c>
      <c r="D45" s="27">
        <v>376</v>
      </c>
      <c r="E45" s="336" t="s">
        <v>87</v>
      </c>
    </row>
    <row r="46" spans="1:5" ht="15" customHeight="1">
      <c r="A46" s="192" t="s">
        <v>88</v>
      </c>
      <c r="B46" s="710">
        <f>B47+B48+B49+B50+B51</f>
        <v>306</v>
      </c>
      <c r="C46" s="710">
        <f>C47+C48+C49+C50+C51</f>
        <v>215</v>
      </c>
      <c r="D46" s="710">
        <f>D47+D48+D49+D50+D51</f>
        <v>521</v>
      </c>
      <c r="E46" s="334" t="s">
        <v>89</v>
      </c>
    </row>
    <row r="47" spans="1:5" ht="15" customHeight="1">
      <c r="A47" s="193" t="s">
        <v>90</v>
      </c>
      <c r="B47" s="703">
        <v>28</v>
      </c>
      <c r="C47" s="703">
        <v>2</v>
      </c>
      <c r="D47" s="27">
        <v>30</v>
      </c>
      <c r="E47" s="336" t="s">
        <v>91</v>
      </c>
    </row>
    <row r="48" spans="1:5" ht="15" customHeight="1">
      <c r="A48" s="491" t="s">
        <v>92</v>
      </c>
      <c r="B48" s="707">
        <v>90</v>
      </c>
      <c r="C48" s="707">
        <v>111</v>
      </c>
      <c r="D48" s="27">
        <v>201</v>
      </c>
      <c r="E48" s="336" t="s">
        <v>93</v>
      </c>
    </row>
    <row r="49" spans="1:5" ht="15" customHeight="1">
      <c r="A49" s="491" t="s">
        <v>94</v>
      </c>
      <c r="B49" s="707">
        <v>55</v>
      </c>
      <c r="C49" s="707">
        <v>23</v>
      </c>
      <c r="D49" s="27">
        <v>78</v>
      </c>
      <c r="E49" s="336" t="s">
        <v>95</v>
      </c>
    </row>
    <row r="50" spans="1:5" ht="15" customHeight="1">
      <c r="A50" s="491" t="s">
        <v>96</v>
      </c>
      <c r="B50" s="707">
        <v>37</v>
      </c>
      <c r="C50" s="707">
        <v>9</v>
      </c>
      <c r="D50" s="27">
        <v>46</v>
      </c>
      <c r="E50" s="336" t="s">
        <v>97</v>
      </c>
    </row>
    <row r="51" spans="1:5" ht="15" customHeight="1">
      <c r="A51" s="491" t="s">
        <v>98</v>
      </c>
      <c r="B51" s="707">
        <v>96</v>
      </c>
      <c r="C51" s="707">
        <v>70</v>
      </c>
      <c r="D51" s="27">
        <v>166</v>
      </c>
      <c r="E51" s="341" t="s">
        <v>99</v>
      </c>
    </row>
    <row r="52" spans="1:5" ht="15" customHeight="1">
      <c r="A52" s="357"/>
      <c r="B52" s="711"/>
      <c r="C52" s="711"/>
      <c r="D52" s="22"/>
      <c r="E52" s="384"/>
    </row>
    <row r="53" spans="1:5" ht="15" customHeight="1">
      <c r="A53" s="343"/>
      <c r="B53" s="712"/>
      <c r="C53" s="712"/>
      <c r="D53" s="22"/>
      <c r="E53" s="384"/>
    </row>
    <row r="54" spans="1:5" ht="15" customHeight="1">
      <c r="A54" s="181"/>
      <c r="B54" s="713"/>
      <c r="C54" s="713"/>
      <c r="D54" s="22"/>
      <c r="E54" s="384"/>
    </row>
    <row r="55" spans="1:5" ht="15" customHeight="1">
      <c r="A55" s="359"/>
      <c r="B55" s="714"/>
      <c r="C55" s="714"/>
      <c r="D55" s="22"/>
      <c r="E55" s="384"/>
    </row>
    <row r="56" spans="1:5" ht="15" customHeight="1">
      <c r="A56" s="9"/>
      <c r="B56" s="10"/>
      <c r="C56" s="10"/>
      <c r="D56" s="22"/>
      <c r="E56" s="384"/>
    </row>
    <row r="57" spans="1:5" ht="12.75" customHeight="1"/>
    <row r="58" spans="1:5" ht="12.75" customHeight="1"/>
    <row r="59" spans="1:5" ht="7" customHeight="1"/>
    <row r="60" spans="1:5" ht="12.75" customHeight="1"/>
    <row r="61" spans="1:5" ht="17.25" customHeight="1">
      <c r="A61" s="165" t="s">
        <v>0</v>
      </c>
      <c r="B61" s="284"/>
      <c r="C61" s="284"/>
      <c r="D61" s="207" t="s">
        <v>213</v>
      </c>
      <c r="E61" s="167" t="s">
        <v>1</v>
      </c>
    </row>
    <row r="62" spans="1:5" ht="12.75" customHeight="1"/>
    <row r="63" spans="1:5" ht="24.75" customHeight="1">
      <c r="A63" s="791" t="s">
        <v>763</v>
      </c>
      <c r="B63" s="792"/>
      <c r="C63" s="792"/>
      <c r="D63" s="224"/>
      <c r="E63" s="793" t="s">
        <v>761</v>
      </c>
    </row>
    <row r="64" spans="1:5" ht="18.75" customHeight="1">
      <c r="A64" s="791" t="s">
        <v>764</v>
      </c>
      <c r="B64" s="792"/>
      <c r="C64" s="792"/>
      <c r="D64" s="224"/>
      <c r="E64" s="794" t="s">
        <v>762</v>
      </c>
    </row>
    <row r="65" spans="1:5" ht="12.75" customHeight="1">
      <c r="A65" s="209"/>
      <c r="B65" s="227"/>
      <c r="C65" s="227"/>
      <c r="E65" s="530"/>
    </row>
    <row r="66" spans="1:5" ht="12.75" customHeight="1">
      <c r="A66" s="327">
        <v>2022</v>
      </c>
      <c r="B66" s="332" t="s">
        <v>595</v>
      </c>
      <c r="C66" s="332" t="s">
        <v>981</v>
      </c>
      <c r="D66" s="332" t="s">
        <v>204</v>
      </c>
      <c r="E66" s="705">
        <v>2022</v>
      </c>
    </row>
    <row r="67" spans="1:5">
      <c r="A67" s="16"/>
      <c r="B67" s="506" t="s">
        <v>596</v>
      </c>
      <c r="C67" s="506" t="s">
        <v>597</v>
      </c>
      <c r="D67" s="506" t="s">
        <v>294</v>
      </c>
      <c r="E67" s="16"/>
    </row>
    <row r="68" spans="1:5">
      <c r="A68" s="16"/>
      <c r="B68" s="332"/>
      <c r="C68" s="332"/>
      <c r="D68" s="10"/>
      <c r="E68" s="16"/>
    </row>
    <row r="69" spans="1:5" ht="14">
      <c r="A69" s="191" t="s">
        <v>102</v>
      </c>
      <c r="B69" s="851">
        <f>B70+B71+B72+B73+B74+B75+B76+B77+B78+B79+B80+B81+B82+B83+B84+B85</f>
        <v>1729</v>
      </c>
      <c r="C69" s="851">
        <f>C70+C71+C72+C73+C74+C75+C76+C77+C78+C79+C80+C81+C82+C83+C84+C85</f>
        <v>3463</v>
      </c>
      <c r="D69" s="851">
        <f>D70+D71+D72+D73+D74+D75+D76+D77+D78+D79+D80+D81+D82+D83+D84+D85</f>
        <v>5192</v>
      </c>
      <c r="E69" s="844" t="s">
        <v>103</v>
      </c>
    </row>
    <row r="70" spans="1:5">
      <c r="A70" s="58" t="s">
        <v>828</v>
      </c>
      <c r="B70" s="852">
        <v>104</v>
      </c>
      <c r="C70" s="852">
        <v>205</v>
      </c>
      <c r="D70" s="103">
        <v>309</v>
      </c>
      <c r="E70" s="59" t="s">
        <v>845</v>
      </c>
    </row>
    <row r="71" spans="1:5">
      <c r="A71" s="58" t="s">
        <v>829</v>
      </c>
      <c r="B71" s="852">
        <v>134</v>
      </c>
      <c r="C71" s="852">
        <v>229</v>
      </c>
      <c r="D71" s="103">
        <v>363</v>
      </c>
      <c r="E71" s="59" t="s">
        <v>844</v>
      </c>
    </row>
    <row r="72" spans="1:5" ht="14">
      <c r="A72" s="58" t="s">
        <v>830</v>
      </c>
      <c r="B72" s="852">
        <v>77</v>
      </c>
      <c r="C72" s="852">
        <v>63</v>
      </c>
      <c r="D72" s="103">
        <v>140</v>
      </c>
      <c r="E72" s="60" t="s">
        <v>846</v>
      </c>
    </row>
    <row r="73" spans="1:5">
      <c r="A73" s="58" t="s">
        <v>831</v>
      </c>
      <c r="B73" s="852">
        <v>66</v>
      </c>
      <c r="C73" s="852">
        <v>174</v>
      </c>
      <c r="D73" s="103">
        <v>240</v>
      </c>
      <c r="E73" s="59" t="s">
        <v>847</v>
      </c>
    </row>
    <row r="74" spans="1:5">
      <c r="A74" s="58" t="s">
        <v>832</v>
      </c>
      <c r="B74" s="852">
        <v>40</v>
      </c>
      <c r="C74" s="852">
        <v>26</v>
      </c>
      <c r="D74" s="103">
        <v>66</v>
      </c>
      <c r="E74" s="59" t="s">
        <v>848</v>
      </c>
    </row>
    <row r="75" spans="1:5">
      <c r="A75" s="58" t="s">
        <v>833</v>
      </c>
      <c r="B75" s="852">
        <v>105</v>
      </c>
      <c r="C75" s="852">
        <v>106</v>
      </c>
      <c r="D75" s="103">
        <v>211</v>
      </c>
      <c r="E75" s="59" t="s">
        <v>849</v>
      </c>
    </row>
    <row r="76" spans="1:5">
      <c r="A76" s="58" t="s">
        <v>834</v>
      </c>
      <c r="B76" s="852">
        <v>270</v>
      </c>
      <c r="C76" s="852">
        <v>1588</v>
      </c>
      <c r="D76" s="103">
        <v>1858</v>
      </c>
      <c r="E76" s="59" t="s">
        <v>850</v>
      </c>
    </row>
    <row r="77" spans="1:5">
      <c r="A77" s="58" t="s">
        <v>835</v>
      </c>
      <c r="B77" s="612">
        <v>165</v>
      </c>
      <c r="C77" s="612">
        <v>169</v>
      </c>
      <c r="D77" s="103">
        <v>334</v>
      </c>
      <c r="E77" s="59" t="s">
        <v>851</v>
      </c>
    </row>
    <row r="78" spans="1:5">
      <c r="A78" s="58" t="s">
        <v>836</v>
      </c>
      <c r="B78" s="612">
        <v>236</v>
      </c>
      <c r="C78" s="612">
        <v>286</v>
      </c>
      <c r="D78" s="103">
        <v>522</v>
      </c>
      <c r="E78" s="59" t="s">
        <v>852</v>
      </c>
    </row>
    <row r="79" spans="1:5">
      <c r="A79" s="58" t="s">
        <v>837</v>
      </c>
      <c r="B79" s="787">
        <v>32</v>
      </c>
      <c r="C79" s="787">
        <v>3</v>
      </c>
      <c r="D79" s="103">
        <v>35</v>
      </c>
      <c r="E79" s="59" t="s">
        <v>125</v>
      </c>
    </row>
    <row r="80" spans="1:5">
      <c r="A80" s="58" t="s">
        <v>838</v>
      </c>
      <c r="B80" s="612">
        <v>107</v>
      </c>
      <c r="C80" s="612">
        <v>176</v>
      </c>
      <c r="D80" s="103">
        <v>283</v>
      </c>
      <c r="E80" s="59" t="s">
        <v>127</v>
      </c>
    </row>
    <row r="81" spans="1:5">
      <c r="A81" s="58" t="s">
        <v>839</v>
      </c>
      <c r="B81" s="612">
        <v>84</v>
      </c>
      <c r="C81" s="612">
        <v>112</v>
      </c>
      <c r="D81" s="103">
        <v>196</v>
      </c>
      <c r="E81" s="322" t="s">
        <v>827</v>
      </c>
    </row>
    <row r="82" spans="1:5">
      <c r="A82" s="58" t="s">
        <v>840</v>
      </c>
      <c r="B82" s="612">
        <v>68</v>
      </c>
      <c r="C82" s="612">
        <v>65</v>
      </c>
      <c r="D82" s="103">
        <v>133</v>
      </c>
      <c r="E82" s="322" t="s">
        <v>129</v>
      </c>
    </row>
    <row r="83" spans="1:5">
      <c r="A83" s="58" t="s">
        <v>841</v>
      </c>
      <c r="B83" s="612">
        <v>78</v>
      </c>
      <c r="C83" s="612">
        <v>75</v>
      </c>
      <c r="D83" s="103">
        <v>153</v>
      </c>
      <c r="E83" s="59" t="s">
        <v>131</v>
      </c>
    </row>
    <row r="84" spans="1:5">
      <c r="A84" s="58" t="s">
        <v>842</v>
      </c>
      <c r="B84" s="612">
        <v>48</v>
      </c>
      <c r="C84" s="612">
        <v>18</v>
      </c>
      <c r="D84" s="103">
        <v>66</v>
      </c>
      <c r="E84" s="59" t="s">
        <v>133</v>
      </c>
    </row>
    <row r="85" spans="1:5">
      <c r="A85" s="58" t="s">
        <v>843</v>
      </c>
      <c r="B85" s="612">
        <v>115</v>
      </c>
      <c r="C85" s="612">
        <v>168</v>
      </c>
      <c r="D85" s="103">
        <v>283</v>
      </c>
      <c r="E85" s="322" t="s">
        <v>117</v>
      </c>
    </row>
    <row r="86" spans="1:5" ht="14">
      <c r="A86" s="845" t="s">
        <v>134</v>
      </c>
      <c r="B86" s="853">
        <f>B87+B88+B89+B90+B91+B92+B93+B94</f>
        <v>640</v>
      </c>
      <c r="C86" s="853">
        <f>C87+C88+C89+C90+C91+C92+C93+C94</f>
        <v>819</v>
      </c>
      <c r="D86" s="853">
        <f>D87+D88+D89+D90+D91+D92+D93+D94</f>
        <v>1459</v>
      </c>
      <c r="E86" s="846" t="s">
        <v>135</v>
      </c>
    </row>
    <row r="87" spans="1:5" ht="14">
      <c r="A87" s="58" t="s">
        <v>136</v>
      </c>
      <c r="B87" s="612">
        <v>55</v>
      </c>
      <c r="C87" s="612">
        <v>4</v>
      </c>
      <c r="D87" s="103">
        <v>59</v>
      </c>
      <c r="E87" s="353" t="s">
        <v>137</v>
      </c>
    </row>
    <row r="88" spans="1:5" ht="14">
      <c r="A88" s="58" t="s">
        <v>138</v>
      </c>
      <c r="B88" s="612">
        <v>26</v>
      </c>
      <c r="C88" s="612">
        <v>2</v>
      </c>
      <c r="D88" s="103">
        <v>28</v>
      </c>
      <c r="E88" s="353" t="s">
        <v>139</v>
      </c>
    </row>
    <row r="89" spans="1:5" ht="14">
      <c r="A89" s="58" t="s">
        <v>140</v>
      </c>
      <c r="B89" s="612">
        <v>79</v>
      </c>
      <c r="C89" s="612">
        <v>35</v>
      </c>
      <c r="D89" s="103">
        <v>114</v>
      </c>
      <c r="E89" s="353" t="s">
        <v>141</v>
      </c>
    </row>
    <row r="90" spans="1:5" ht="14">
      <c r="A90" s="58" t="s">
        <v>142</v>
      </c>
      <c r="B90" s="612">
        <v>34</v>
      </c>
      <c r="C90" s="612">
        <v>17</v>
      </c>
      <c r="D90" s="103">
        <v>51</v>
      </c>
      <c r="E90" s="353" t="s">
        <v>143</v>
      </c>
    </row>
    <row r="91" spans="1:5" ht="14">
      <c r="A91" s="58" t="s">
        <v>144</v>
      </c>
      <c r="B91" s="612">
        <v>294</v>
      </c>
      <c r="C91" s="612">
        <v>647</v>
      </c>
      <c r="D91" s="103">
        <v>941</v>
      </c>
      <c r="E91" s="353" t="s">
        <v>145</v>
      </c>
    </row>
    <row r="92" spans="1:5" ht="14">
      <c r="A92" s="58" t="s">
        <v>146</v>
      </c>
      <c r="B92" s="612">
        <v>33</v>
      </c>
      <c r="C92" s="612">
        <v>14</v>
      </c>
      <c r="D92" s="103">
        <v>47</v>
      </c>
      <c r="E92" s="353" t="s">
        <v>147</v>
      </c>
    </row>
    <row r="93" spans="1:5" ht="14">
      <c r="A93" s="58" t="s">
        <v>148</v>
      </c>
      <c r="B93" s="612">
        <v>86</v>
      </c>
      <c r="C93" s="612">
        <v>94</v>
      </c>
      <c r="D93" s="103">
        <v>180</v>
      </c>
      <c r="E93" s="353" t="s">
        <v>971</v>
      </c>
    </row>
    <row r="94" spans="1:5" ht="14">
      <c r="A94" s="58" t="s">
        <v>149</v>
      </c>
      <c r="B94" s="612">
        <v>33</v>
      </c>
      <c r="C94" s="612">
        <v>6</v>
      </c>
      <c r="D94" s="103">
        <v>39</v>
      </c>
      <c r="E94" s="353" t="s">
        <v>150</v>
      </c>
    </row>
    <row r="95" spans="1:5" ht="14">
      <c r="A95" s="192" t="s">
        <v>151</v>
      </c>
      <c r="B95" s="851">
        <f>B96+B97+B98+B99+B100</f>
        <v>136</v>
      </c>
      <c r="C95" s="851">
        <f>C96+C97+C98+C99+C100</f>
        <v>53</v>
      </c>
      <c r="D95" s="851">
        <f>D96+D97+D98+D99+D100</f>
        <v>189</v>
      </c>
      <c r="E95" s="844" t="s">
        <v>152</v>
      </c>
    </row>
    <row r="96" spans="1:5" ht="14">
      <c r="A96" s="58" t="s">
        <v>153</v>
      </c>
      <c r="B96" s="612">
        <v>34</v>
      </c>
      <c r="C96" s="612">
        <v>19</v>
      </c>
      <c r="D96" s="103">
        <v>53</v>
      </c>
      <c r="E96" s="353" t="s">
        <v>154</v>
      </c>
    </row>
    <row r="97" spans="1:5" ht="14">
      <c r="A97" s="58" t="s">
        <v>155</v>
      </c>
      <c r="B97" s="612">
        <v>24</v>
      </c>
      <c r="C97" s="612">
        <v>2</v>
      </c>
      <c r="D97" s="103">
        <v>26</v>
      </c>
      <c r="E97" s="353" t="s">
        <v>156</v>
      </c>
    </row>
    <row r="98" spans="1:5" ht="14">
      <c r="A98" s="58" t="s">
        <v>157</v>
      </c>
      <c r="B98" s="612">
        <v>28</v>
      </c>
      <c r="C98" s="612">
        <v>27</v>
      </c>
      <c r="D98" s="103">
        <v>55</v>
      </c>
      <c r="E98" s="353" t="s">
        <v>158</v>
      </c>
    </row>
    <row r="99" spans="1:5" ht="14">
      <c r="A99" s="58" t="s">
        <v>159</v>
      </c>
      <c r="B99" s="612">
        <v>28</v>
      </c>
      <c r="C99" s="612">
        <v>3</v>
      </c>
      <c r="D99" s="103">
        <v>31</v>
      </c>
      <c r="E99" s="353" t="s">
        <v>160</v>
      </c>
    </row>
    <row r="100" spans="1:5" ht="14">
      <c r="A100" s="58" t="s">
        <v>161</v>
      </c>
      <c r="B100" s="612">
        <v>22</v>
      </c>
      <c r="C100" s="612">
        <v>2</v>
      </c>
      <c r="D100" s="103">
        <v>24</v>
      </c>
      <c r="E100" s="353" t="s">
        <v>162</v>
      </c>
    </row>
    <row r="101" spans="1:5" ht="14">
      <c r="A101" s="354" t="s">
        <v>163</v>
      </c>
      <c r="B101" s="126">
        <f>SUM(B102:B107)</f>
        <v>293</v>
      </c>
      <c r="C101" s="126">
        <f t="shared" ref="C101:D101" si="3">SUM(C102:C107)</f>
        <v>460</v>
      </c>
      <c r="D101" s="126">
        <f t="shared" si="3"/>
        <v>753</v>
      </c>
      <c r="E101" s="355" t="s">
        <v>164</v>
      </c>
    </row>
    <row r="102" spans="1:5" ht="14">
      <c r="A102" s="58" t="s">
        <v>165</v>
      </c>
      <c r="B102" s="612">
        <v>105</v>
      </c>
      <c r="C102" s="612">
        <v>321</v>
      </c>
      <c r="D102" s="103">
        <v>426</v>
      </c>
      <c r="E102" s="353" t="s">
        <v>166</v>
      </c>
    </row>
    <row r="103" spans="1:5" ht="14">
      <c r="A103" s="58" t="s">
        <v>167</v>
      </c>
      <c r="B103" s="612">
        <v>36</v>
      </c>
      <c r="C103" s="612">
        <v>8</v>
      </c>
      <c r="D103" s="103">
        <v>44</v>
      </c>
      <c r="E103" s="353" t="s">
        <v>168</v>
      </c>
    </row>
    <row r="104" spans="1:5" ht="14">
      <c r="A104" s="58" t="s">
        <v>169</v>
      </c>
      <c r="B104" s="612">
        <v>70</v>
      </c>
      <c r="C104" s="612">
        <v>88</v>
      </c>
      <c r="D104" s="103">
        <v>158</v>
      </c>
      <c r="E104" s="353" t="s">
        <v>170</v>
      </c>
    </row>
    <row r="105" spans="1:5" ht="14">
      <c r="A105" s="58" t="s">
        <v>171</v>
      </c>
      <c r="B105" s="612">
        <v>57</v>
      </c>
      <c r="C105" s="612">
        <v>31</v>
      </c>
      <c r="D105" s="103">
        <v>88</v>
      </c>
      <c r="E105" s="353" t="s">
        <v>172</v>
      </c>
    </row>
    <row r="106" spans="1:5" ht="14">
      <c r="A106" s="58" t="s">
        <v>173</v>
      </c>
      <c r="B106" s="612">
        <v>4</v>
      </c>
      <c r="C106" s="612" t="s">
        <v>226</v>
      </c>
      <c r="D106" s="103">
        <v>4</v>
      </c>
      <c r="E106" s="353" t="s">
        <v>174</v>
      </c>
    </row>
    <row r="107" spans="1:5" ht="14">
      <c r="A107" s="58" t="s">
        <v>175</v>
      </c>
      <c r="B107" s="612">
        <v>21</v>
      </c>
      <c r="C107" s="612">
        <v>12</v>
      </c>
      <c r="D107" s="103">
        <v>33</v>
      </c>
      <c r="E107" s="353" t="s">
        <v>176</v>
      </c>
    </row>
    <row r="108" spans="1:5" ht="14">
      <c r="A108" s="357" t="s">
        <v>177</v>
      </c>
      <c r="B108" s="788">
        <f>SUM(B109:B112)</f>
        <v>38</v>
      </c>
      <c r="C108" s="788">
        <f t="shared" ref="C108:D108" si="4">SUM(C109:C112)</f>
        <v>10</v>
      </c>
      <c r="D108" s="788">
        <f t="shared" si="4"/>
        <v>48</v>
      </c>
      <c r="E108" s="355" t="s">
        <v>178</v>
      </c>
    </row>
    <row r="109" spans="1:5" ht="14">
      <c r="A109" s="58" t="s">
        <v>179</v>
      </c>
      <c r="B109" s="612">
        <v>1</v>
      </c>
      <c r="C109" s="612" t="s">
        <v>226</v>
      </c>
      <c r="D109" s="103">
        <v>1</v>
      </c>
      <c r="E109" s="353" t="s">
        <v>180</v>
      </c>
    </row>
    <row r="110" spans="1:5" ht="14">
      <c r="A110" s="58" t="s">
        <v>181</v>
      </c>
      <c r="B110" s="612">
        <v>24</v>
      </c>
      <c r="C110" s="612">
        <v>10</v>
      </c>
      <c r="D110" s="103">
        <v>34</v>
      </c>
      <c r="E110" s="353" t="s">
        <v>182</v>
      </c>
    </row>
    <row r="111" spans="1:5" ht="14">
      <c r="A111" s="58" t="s">
        <v>183</v>
      </c>
      <c r="B111" s="612">
        <v>6</v>
      </c>
      <c r="C111" s="612" t="s">
        <v>226</v>
      </c>
      <c r="D111" s="103">
        <v>6</v>
      </c>
      <c r="E111" s="353" t="s">
        <v>184</v>
      </c>
    </row>
    <row r="112" spans="1:5" ht="14">
      <c r="A112" s="58" t="s">
        <v>185</v>
      </c>
      <c r="B112" s="612">
        <v>7</v>
      </c>
      <c r="C112" s="612" t="s">
        <v>226</v>
      </c>
      <c r="D112" s="103">
        <v>7</v>
      </c>
      <c r="E112" s="353" t="s">
        <v>186</v>
      </c>
    </row>
    <row r="113" spans="1:5" ht="14">
      <c r="A113" s="350" t="s">
        <v>187</v>
      </c>
      <c r="B113" s="786">
        <f>SUM(B114:B117)</f>
        <v>51</v>
      </c>
      <c r="C113" s="786">
        <f t="shared" ref="C113:D113" si="5">SUM(C114:C117)</f>
        <v>49</v>
      </c>
      <c r="D113" s="786">
        <f t="shared" si="5"/>
        <v>100</v>
      </c>
      <c r="E113" s="355" t="s">
        <v>188</v>
      </c>
    </row>
    <row r="114" spans="1:5" ht="14">
      <c r="A114" s="58" t="s">
        <v>189</v>
      </c>
      <c r="B114" s="612">
        <v>5</v>
      </c>
      <c r="C114" s="612">
        <v>1</v>
      </c>
      <c r="D114" s="103">
        <v>6</v>
      </c>
      <c r="E114" s="353" t="s">
        <v>190</v>
      </c>
    </row>
    <row r="115" spans="1:5" ht="14">
      <c r="A115" s="58" t="s">
        <v>191</v>
      </c>
      <c r="B115" s="612">
        <v>3</v>
      </c>
      <c r="C115" s="612">
        <v>1</v>
      </c>
      <c r="D115" s="103">
        <v>4</v>
      </c>
      <c r="E115" s="353" t="s">
        <v>192</v>
      </c>
    </row>
    <row r="116" spans="1:5" ht="14">
      <c r="A116" s="58" t="s">
        <v>193</v>
      </c>
      <c r="B116" s="612">
        <v>43</v>
      </c>
      <c r="C116" s="612">
        <v>47</v>
      </c>
      <c r="D116" s="103">
        <v>90</v>
      </c>
      <c r="E116" s="353" t="s">
        <v>194</v>
      </c>
    </row>
    <row r="117" spans="1:5" ht="14">
      <c r="A117" s="58" t="s">
        <v>195</v>
      </c>
      <c r="B117" s="612" t="s">
        <v>226</v>
      </c>
      <c r="C117" s="612" t="s">
        <v>226</v>
      </c>
      <c r="D117" s="612" t="s">
        <v>226</v>
      </c>
      <c r="E117" s="353" t="s">
        <v>196</v>
      </c>
    </row>
    <row r="118" spans="1:5" ht="14">
      <c r="A118" s="357" t="s">
        <v>197</v>
      </c>
      <c r="B118" s="788">
        <f>SUM(B119:B120)</f>
        <v>15</v>
      </c>
      <c r="C118" s="788">
        <f t="shared" ref="C118:D118" si="6">SUM(C119:C120)</f>
        <v>6</v>
      </c>
      <c r="D118" s="788">
        <f t="shared" si="6"/>
        <v>21</v>
      </c>
      <c r="E118" s="355" t="s">
        <v>198</v>
      </c>
    </row>
    <row r="119" spans="1:5" ht="14">
      <c r="A119" s="343" t="s">
        <v>199</v>
      </c>
      <c r="B119" s="612" t="s">
        <v>226</v>
      </c>
      <c r="C119" s="612" t="s">
        <v>226</v>
      </c>
      <c r="D119" s="612" t="s">
        <v>226</v>
      </c>
      <c r="E119" s="358" t="s">
        <v>1046</v>
      </c>
    </row>
    <row r="120" spans="1:5" ht="14">
      <c r="A120" s="181" t="s">
        <v>201</v>
      </c>
      <c r="B120" s="789">
        <v>15</v>
      </c>
      <c r="C120" s="789">
        <v>6</v>
      </c>
      <c r="D120" s="103">
        <v>21</v>
      </c>
      <c r="E120" s="358" t="s">
        <v>1044</v>
      </c>
    </row>
    <row r="121" spans="1:5" ht="14">
      <c r="A121" s="359" t="s">
        <v>294</v>
      </c>
      <c r="B121" s="790">
        <f>B10+B19+B28+B38+B46+B69+B86+B95+B101+B108+B113+B118</f>
        <v>5522</v>
      </c>
      <c r="C121" s="790">
        <f>C10+C19+C28+C38+C46+C69+C86+C95+C101+C108+C113+C118</f>
        <v>9108</v>
      </c>
      <c r="D121" s="790">
        <f>D10+D19+D28+D38+D46+D69+D86+D95+D101+D108+D113+D118</f>
        <v>14630</v>
      </c>
      <c r="E121" s="143" t="s">
        <v>204</v>
      </c>
    </row>
    <row r="122" spans="1:5" ht="14">
      <c r="A122" s="256"/>
      <c r="B122" s="715"/>
      <c r="C122" s="715"/>
      <c r="D122" s="257"/>
      <c r="E122" s="230"/>
    </row>
    <row r="123" spans="1:5" ht="14">
      <c r="A123" s="256"/>
      <c r="B123" s="715"/>
      <c r="C123" s="715"/>
      <c r="D123" s="257"/>
      <c r="E123" s="230"/>
    </row>
    <row r="124" spans="1:5">
      <c r="A124" s="309"/>
      <c r="B124" s="310"/>
      <c r="C124" s="310"/>
      <c r="E124" s="534"/>
    </row>
    <row r="125" spans="1:5">
      <c r="A125" s="400" t="s">
        <v>853</v>
      </c>
      <c r="B125" s="716"/>
      <c r="C125" s="716"/>
      <c r="D125" s="511"/>
      <c r="E125" s="329" t="s">
        <v>984</v>
      </c>
    </row>
    <row r="126" spans="1:5">
      <c r="E126" s="226"/>
    </row>
    <row r="127" spans="1:5" ht="14.5">
      <c r="A127" s="873"/>
      <c r="B127" s="873"/>
      <c r="C127" s="873"/>
      <c r="D127" s="873"/>
      <c r="E127" s="873"/>
    </row>
  </sheetData>
  <mergeCells count="1">
    <mergeCell ref="A127:E127"/>
  </mergeCells>
  <pageMargins left="0.78740157480314965" right="0.59055118110236227" top="1.1811023622047245" bottom="1.1811023622047245" header="0.51181102362204722" footer="0.51181102362204722"/>
  <pageSetup paperSize="9" scale="77" orientation="portrait" r:id="rId1"/>
  <headerFooter alignWithMargins="0"/>
  <rowBreaks count="1" manualBreakCount="1">
    <brk id="60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FF00"/>
  </sheetPr>
  <dimension ref="A1:D126"/>
  <sheetViews>
    <sheetView showGridLines="0" view="pageLayout" topLeftCell="A108" zoomScaleSheetLayoutView="80" workbookViewId="0">
      <selection activeCell="A33" sqref="A33"/>
    </sheetView>
  </sheetViews>
  <sheetFormatPr defaultColWidth="10.26953125" defaultRowHeight="13"/>
  <cols>
    <col min="1" max="1" width="40.26953125" style="169" customWidth="1"/>
    <col min="2" max="2" width="30.54296875" style="523" customWidth="1"/>
    <col min="3" max="3" width="40.26953125" style="169" customWidth="1"/>
    <col min="4" max="4" width="4.7265625" style="169" customWidth="1"/>
    <col min="5" max="253" width="10.26953125" style="169"/>
    <col min="254" max="254" width="37.7265625" style="169" customWidth="1"/>
    <col min="255" max="256" width="16.7265625" style="169" customWidth="1"/>
    <col min="257" max="257" width="37.7265625" style="169" customWidth="1"/>
    <col min="258" max="258" width="4.7265625" style="169" customWidth="1"/>
    <col min="259" max="509" width="10.26953125" style="169"/>
    <col min="510" max="510" width="37.7265625" style="169" customWidth="1"/>
    <col min="511" max="512" width="16.7265625" style="169" customWidth="1"/>
    <col min="513" max="513" width="37.7265625" style="169" customWidth="1"/>
    <col min="514" max="514" width="4.7265625" style="169" customWidth="1"/>
    <col min="515" max="765" width="10.26953125" style="169"/>
    <col min="766" max="766" width="37.7265625" style="169" customWidth="1"/>
    <col min="767" max="768" width="16.7265625" style="169" customWidth="1"/>
    <col min="769" max="769" width="37.7265625" style="169" customWidth="1"/>
    <col min="770" max="770" width="4.7265625" style="169" customWidth="1"/>
    <col min="771" max="1021" width="10.26953125" style="169"/>
    <col min="1022" max="1022" width="37.7265625" style="169" customWidth="1"/>
    <col min="1023" max="1024" width="16.7265625" style="169" customWidth="1"/>
    <col min="1025" max="1025" width="37.7265625" style="169" customWidth="1"/>
    <col min="1026" max="1026" width="4.7265625" style="169" customWidth="1"/>
    <col min="1027" max="1277" width="10.26953125" style="169"/>
    <col min="1278" max="1278" width="37.7265625" style="169" customWidth="1"/>
    <col min="1279" max="1280" width="16.7265625" style="169" customWidth="1"/>
    <col min="1281" max="1281" width="37.7265625" style="169" customWidth="1"/>
    <col min="1282" max="1282" width="4.7265625" style="169" customWidth="1"/>
    <col min="1283" max="1533" width="10.26953125" style="169"/>
    <col min="1534" max="1534" width="37.7265625" style="169" customWidth="1"/>
    <col min="1535" max="1536" width="16.7265625" style="169" customWidth="1"/>
    <col min="1537" max="1537" width="37.7265625" style="169" customWidth="1"/>
    <col min="1538" max="1538" width="4.7265625" style="169" customWidth="1"/>
    <col min="1539" max="1789" width="10.26953125" style="169"/>
    <col min="1790" max="1790" width="37.7265625" style="169" customWidth="1"/>
    <col min="1791" max="1792" width="16.7265625" style="169" customWidth="1"/>
    <col min="1793" max="1793" width="37.7265625" style="169" customWidth="1"/>
    <col min="1794" max="1794" width="4.7265625" style="169" customWidth="1"/>
    <col min="1795" max="2045" width="10.26953125" style="169"/>
    <col min="2046" max="2046" width="37.7265625" style="169" customWidth="1"/>
    <col min="2047" max="2048" width="16.7265625" style="169" customWidth="1"/>
    <col min="2049" max="2049" width="37.7265625" style="169" customWidth="1"/>
    <col min="2050" max="2050" width="4.7265625" style="169" customWidth="1"/>
    <col min="2051" max="2301" width="10.26953125" style="169"/>
    <col min="2302" max="2302" width="37.7265625" style="169" customWidth="1"/>
    <col min="2303" max="2304" width="16.7265625" style="169" customWidth="1"/>
    <col min="2305" max="2305" width="37.7265625" style="169" customWidth="1"/>
    <col min="2306" max="2306" width="4.7265625" style="169" customWidth="1"/>
    <col min="2307" max="2557" width="10.26953125" style="169"/>
    <col min="2558" max="2558" width="37.7265625" style="169" customWidth="1"/>
    <col min="2559" max="2560" width="16.7265625" style="169" customWidth="1"/>
    <col min="2561" max="2561" width="37.7265625" style="169" customWidth="1"/>
    <col min="2562" max="2562" width="4.7265625" style="169" customWidth="1"/>
    <col min="2563" max="2813" width="10.26953125" style="169"/>
    <col min="2814" max="2814" width="37.7265625" style="169" customWidth="1"/>
    <col min="2815" max="2816" width="16.7265625" style="169" customWidth="1"/>
    <col min="2817" max="2817" width="37.7265625" style="169" customWidth="1"/>
    <col min="2818" max="2818" width="4.7265625" style="169" customWidth="1"/>
    <col min="2819" max="3069" width="10.26953125" style="169"/>
    <col min="3070" max="3070" width="37.7265625" style="169" customWidth="1"/>
    <col min="3071" max="3072" width="16.7265625" style="169" customWidth="1"/>
    <col min="3073" max="3073" width="37.7265625" style="169" customWidth="1"/>
    <col min="3074" max="3074" width="4.7265625" style="169" customWidth="1"/>
    <col min="3075" max="3325" width="10.26953125" style="169"/>
    <col min="3326" max="3326" width="37.7265625" style="169" customWidth="1"/>
    <col min="3327" max="3328" width="16.7265625" style="169" customWidth="1"/>
    <col min="3329" max="3329" width="37.7265625" style="169" customWidth="1"/>
    <col min="3330" max="3330" width="4.7265625" style="169" customWidth="1"/>
    <col min="3331" max="3581" width="10.26953125" style="169"/>
    <col min="3582" max="3582" width="37.7265625" style="169" customWidth="1"/>
    <col min="3583" max="3584" width="16.7265625" style="169" customWidth="1"/>
    <col min="3585" max="3585" width="37.7265625" style="169" customWidth="1"/>
    <col min="3586" max="3586" width="4.7265625" style="169" customWidth="1"/>
    <col min="3587" max="3837" width="10.26953125" style="169"/>
    <col min="3838" max="3838" width="37.7265625" style="169" customWidth="1"/>
    <col min="3839" max="3840" width="16.7265625" style="169" customWidth="1"/>
    <col min="3841" max="3841" width="37.7265625" style="169" customWidth="1"/>
    <col min="3842" max="3842" width="4.7265625" style="169" customWidth="1"/>
    <col min="3843" max="4093" width="10.26953125" style="169"/>
    <col min="4094" max="4094" width="37.7265625" style="169" customWidth="1"/>
    <col min="4095" max="4096" width="16.7265625" style="169" customWidth="1"/>
    <col min="4097" max="4097" width="37.7265625" style="169" customWidth="1"/>
    <col min="4098" max="4098" width="4.7265625" style="169" customWidth="1"/>
    <col min="4099" max="4349" width="10.26953125" style="169"/>
    <col min="4350" max="4350" width="37.7265625" style="169" customWidth="1"/>
    <col min="4351" max="4352" width="16.7265625" style="169" customWidth="1"/>
    <col min="4353" max="4353" width="37.7265625" style="169" customWidth="1"/>
    <col min="4354" max="4354" width="4.7265625" style="169" customWidth="1"/>
    <col min="4355" max="4605" width="10.26953125" style="169"/>
    <col min="4606" max="4606" width="37.7265625" style="169" customWidth="1"/>
    <col min="4607" max="4608" width="16.7265625" style="169" customWidth="1"/>
    <col min="4609" max="4609" width="37.7265625" style="169" customWidth="1"/>
    <col min="4610" max="4610" width="4.7265625" style="169" customWidth="1"/>
    <col min="4611" max="4861" width="10.26953125" style="169"/>
    <col min="4862" max="4862" width="37.7265625" style="169" customWidth="1"/>
    <col min="4863" max="4864" width="16.7265625" style="169" customWidth="1"/>
    <col min="4865" max="4865" width="37.7265625" style="169" customWidth="1"/>
    <col min="4866" max="4866" width="4.7265625" style="169" customWidth="1"/>
    <col min="4867" max="5117" width="10.26953125" style="169"/>
    <col min="5118" max="5118" width="37.7265625" style="169" customWidth="1"/>
    <col min="5119" max="5120" width="16.7265625" style="169" customWidth="1"/>
    <col min="5121" max="5121" width="37.7265625" style="169" customWidth="1"/>
    <col min="5122" max="5122" width="4.7265625" style="169" customWidth="1"/>
    <col min="5123" max="5373" width="10.26953125" style="169"/>
    <col min="5374" max="5374" width="37.7265625" style="169" customWidth="1"/>
    <col min="5375" max="5376" width="16.7265625" style="169" customWidth="1"/>
    <col min="5377" max="5377" width="37.7265625" style="169" customWidth="1"/>
    <col min="5378" max="5378" width="4.7265625" style="169" customWidth="1"/>
    <col min="5379" max="5629" width="10.26953125" style="169"/>
    <col min="5630" max="5630" width="37.7265625" style="169" customWidth="1"/>
    <col min="5631" max="5632" width="16.7265625" style="169" customWidth="1"/>
    <col min="5633" max="5633" width="37.7265625" style="169" customWidth="1"/>
    <col min="5634" max="5634" width="4.7265625" style="169" customWidth="1"/>
    <col min="5635" max="5885" width="10.26953125" style="169"/>
    <col min="5886" max="5886" width="37.7265625" style="169" customWidth="1"/>
    <col min="5887" max="5888" width="16.7265625" style="169" customWidth="1"/>
    <col min="5889" max="5889" width="37.7265625" style="169" customWidth="1"/>
    <col min="5890" max="5890" width="4.7265625" style="169" customWidth="1"/>
    <col min="5891" max="6141" width="10.26953125" style="169"/>
    <col min="6142" max="6142" width="37.7265625" style="169" customWidth="1"/>
    <col min="6143" max="6144" width="16.7265625" style="169" customWidth="1"/>
    <col min="6145" max="6145" width="37.7265625" style="169" customWidth="1"/>
    <col min="6146" max="6146" width="4.7265625" style="169" customWidth="1"/>
    <col min="6147" max="6397" width="10.26953125" style="169"/>
    <col min="6398" max="6398" width="37.7265625" style="169" customWidth="1"/>
    <col min="6399" max="6400" width="16.7265625" style="169" customWidth="1"/>
    <col min="6401" max="6401" width="37.7265625" style="169" customWidth="1"/>
    <col min="6402" max="6402" width="4.7265625" style="169" customWidth="1"/>
    <col min="6403" max="6653" width="10.26953125" style="169"/>
    <col min="6654" max="6654" width="37.7265625" style="169" customWidth="1"/>
    <col min="6655" max="6656" width="16.7265625" style="169" customWidth="1"/>
    <col min="6657" max="6657" width="37.7265625" style="169" customWidth="1"/>
    <col min="6658" max="6658" width="4.7265625" style="169" customWidth="1"/>
    <col min="6659" max="6909" width="10.26953125" style="169"/>
    <col min="6910" max="6910" width="37.7265625" style="169" customWidth="1"/>
    <col min="6911" max="6912" width="16.7265625" style="169" customWidth="1"/>
    <col min="6913" max="6913" width="37.7265625" style="169" customWidth="1"/>
    <col min="6914" max="6914" width="4.7265625" style="169" customWidth="1"/>
    <col min="6915" max="7165" width="10.26953125" style="169"/>
    <col min="7166" max="7166" width="37.7265625" style="169" customWidth="1"/>
    <col min="7167" max="7168" width="16.7265625" style="169" customWidth="1"/>
    <col min="7169" max="7169" width="37.7265625" style="169" customWidth="1"/>
    <col min="7170" max="7170" width="4.7265625" style="169" customWidth="1"/>
    <col min="7171" max="7421" width="10.26953125" style="169"/>
    <col min="7422" max="7422" width="37.7265625" style="169" customWidth="1"/>
    <col min="7423" max="7424" width="16.7265625" style="169" customWidth="1"/>
    <col min="7425" max="7425" width="37.7265625" style="169" customWidth="1"/>
    <col min="7426" max="7426" width="4.7265625" style="169" customWidth="1"/>
    <col min="7427" max="7677" width="10.26953125" style="169"/>
    <col min="7678" max="7678" width="37.7265625" style="169" customWidth="1"/>
    <col min="7679" max="7680" width="16.7265625" style="169" customWidth="1"/>
    <col min="7681" max="7681" width="37.7265625" style="169" customWidth="1"/>
    <col min="7682" max="7682" width="4.7265625" style="169" customWidth="1"/>
    <col min="7683" max="7933" width="10.26953125" style="169"/>
    <col min="7934" max="7934" width="37.7265625" style="169" customWidth="1"/>
    <col min="7935" max="7936" width="16.7265625" style="169" customWidth="1"/>
    <col min="7937" max="7937" width="37.7265625" style="169" customWidth="1"/>
    <col min="7938" max="7938" width="4.7265625" style="169" customWidth="1"/>
    <col min="7939" max="8189" width="10.26953125" style="169"/>
    <col min="8190" max="8190" width="37.7265625" style="169" customWidth="1"/>
    <col min="8191" max="8192" width="16.7265625" style="169" customWidth="1"/>
    <col min="8193" max="8193" width="37.7265625" style="169" customWidth="1"/>
    <col min="8194" max="8194" width="4.7265625" style="169" customWidth="1"/>
    <col min="8195" max="8445" width="10.26953125" style="169"/>
    <col min="8446" max="8446" width="37.7265625" style="169" customWidth="1"/>
    <col min="8447" max="8448" width="16.7265625" style="169" customWidth="1"/>
    <col min="8449" max="8449" width="37.7265625" style="169" customWidth="1"/>
    <col min="8450" max="8450" width="4.7265625" style="169" customWidth="1"/>
    <col min="8451" max="8701" width="10.26953125" style="169"/>
    <col min="8702" max="8702" width="37.7265625" style="169" customWidth="1"/>
    <col min="8703" max="8704" width="16.7265625" style="169" customWidth="1"/>
    <col min="8705" max="8705" width="37.7265625" style="169" customWidth="1"/>
    <col min="8706" max="8706" width="4.7265625" style="169" customWidth="1"/>
    <col min="8707" max="8957" width="10.26953125" style="169"/>
    <col min="8958" max="8958" width="37.7265625" style="169" customWidth="1"/>
    <col min="8959" max="8960" width="16.7265625" style="169" customWidth="1"/>
    <col min="8961" max="8961" width="37.7265625" style="169" customWidth="1"/>
    <col min="8962" max="8962" width="4.7265625" style="169" customWidth="1"/>
    <col min="8963" max="9213" width="10.26953125" style="169"/>
    <col min="9214" max="9214" width="37.7265625" style="169" customWidth="1"/>
    <col min="9215" max="9216" width="16.7265625" style="169" customWidth="1"/>
    <col min="9217" max="9217" width="37.7265625" style="169" customWidth="1"/>
    <col min="9218" max="9218" width="4.7265625" style="169" customWidth="1"/>
    <col min="9219" max="9469" width="10.26953125" style="169"/>
    <col min="9470" max="9470" width="37.7265625" style="169" customWidth="1"/>
    <col min="9471" max="9472" width="16.7265625" style="169" customWidth="1"/>
    <col min="9473" max="9473" width="37.7265625" style="169" customWidth="1"/>
    <col min="9474" max="9474" width="4.7265625" style="169" customWidth="1"/>
    <col min="9475" max="9725" width="10.26953125" style="169"/>
    <col min="9726" max="9726" width="37.7265625" style="169" customWidth="1"/>
    <col min="9727" max="9728" width="16.7265625" style="169" customWidth="1"/>
    <col min="9729" max="9729" width="37.7265625" style="169" customWidth="1"/>
    <col min="9730" max="9730" width="4.7265625" style="169" customWidth="1"/>
    <col min="9731" max="9981" width="10.26953125" style="169"/>
    <col min="9982" max="9982" width="37.7265625" style="169" customWidth="1"/>
    <col min="9983" max="9984" width="16.7265625" style="169" customWidth="1"/>
    <col min="9985" max="9985" width="37.7265625" style="169" customWidth="1"/>
    <col min="9986" max="9986" width="4.7265625" style="169" customWidth="1"/>
    <col min="9987" max="10237" width="10.26953125" style="169"/>
    <col min="10238" max="10238" width="37.7265625" style="169" customWidth="1"/>
    <col min="10239" max="10240" width="16.7265625" style="169" customWidth="1"/>
    <col min="10241" max="10241" width="37.7265625" style="169" customWidth="1"/>
    <col min="10242" max="10242" width="4.7265625" style="169" customWidth="1"/>
    <col min="10243" max="10493" width="10.26953125" style="169"/>
    <col min="10494" max="10494" width="37.7265625" style="169" customWidth="1"/>
    <col min="10495" max="10496" width="16.7265625" style="169" customWidth="1"/>
    <col min="10497" max="10497" width="37.7265625" style="169" customWidth="1"/>
    <col min="10498" max="10498" width="4.7265625" style="169" customWidth="1"/>
    <col min="10499" max="10749" width="10.26953125" style="169"/>
    <col min="10750" max="10750" width="37.7265625" style="169" customWidth="1"/>
    <col min="10751" max="10752" width="16.7265625" style="169" customWidth="1"/>
    <col min="10753" max="10753" width="37.7265625" style="169" customWidth="1"/>
    <col min="10754" max="10754" width="4.7265625" style="169" customWidth="1"/>
    <col min="10755" max="11005" width="10.26953125" style="169"/>
    <col min="11006" max="11006" width="37.7265625" style="169" customWidth="1"/>
    <col min="11007" max="11008" width="16.7265625" style="169" customWidth="1"/>
    <col min="11009" max="11009" width="37.7265625" style="169" customWidth="1"/>
    <col min="11010" max="11010" width="4.7265625" style="169" customWidth="1"/>
    <col min="11011" max="11261" width="10.26953125" style="169"/>
    <col min="11262" max="11262" width="37.7265625" style="169" customWidth="1"/>
    <col min="11263" max="11264" width="16.7265625" style="169" customWidth="1"/>
    <col min="11265" max="11265" width="37.7265625" style="169" customWidth="1"/>
    <col min="11266" max="11266" width="4.7265625" style="169" customWidth="1"/>
    <col min="11267" max="11517" width="10.26953125" style="169"/>
    <col min="11518" max="11518" width="37.7265625" style="169" customWidth="1"/>
    <col min="11519" max="11520" width="16.7265625" style="169" customWidth="1"/>
    <col min="11521" max="11521" width="37.7265625" style="169" customWidth="1"/>
    <col min="11522" max="11522" width="4.7265625" style="169" customWidth="1"/>
    <col min="11523" max="11773" width="10.26953125" style="169"/>
    <col min="11774" max="11774" width="37.7265625" style="169" customWidth="1"/>
    <col min="11775" max="11776" width="16.7265625" style="169" customWidth="1"/>
    <col min="11777" max="11777" width="37.7265625" style="169" customWidth="1"/>
    <col min="11778" max="11778" width="4.7265625" style="169" customWidth="1"/>
    <col min="11779" max="12029" width="10.26953125" style="169"/>
    <col min="12030" max="12030" width="37.7265625" style="169" customWidth="1"/>
    <col min="12031" max="12032" width="16.7265625" style="169" customWidth="1"/>
    <col min="12033" max="12033" width="37.7265625" style="169" customWidth="1"/>
    <col min="12034" max="12034" width="4.7265625" style="169" customWidth="1"/>
    <col min="12035" max="12285" width="10.26953125" style="169"/>
    <col min="12286" max="12286" width="37.7265625" style="169" customWidth="1"/>
    <col min="12287" max="12288" width="16.7265625" style="169" customWidth="1"/>
    <col min="12289" max="12289" width="37.7265625" style="169" customWidth="1"/>
    <col min="12290" max="12290" width="4.7265625" style="169" customWidth="1"/>
    <col min="12291" max="12541" width="10.26953125" style="169"/>
    <col min="12542" max="12542" width="37.7265625" style="169" customWidth="1"/>
    <col min="12543" max="12544" width="16.7265625" style="169" customWidth="1"/>
    <col min="12545" max="12545" width="37.7265625" style="169" customWidth="1"/>
    <col min="12546" max="12546" width="4.7265625" style="169" customWidth="1"/>
    <col min="12547" max="12797" width="10.26953125" style="169"/>
    <col min="12798" max="12798" width="37.7265625" style="169" customWidth="1"/>
    <col min="12799" max="12800" width="16.7265625" style="169" customWidth="1"/>
    <col min="12801" max="12801" width="37.7265625" style="169" customWidth="1"/>
    <col min="12802" max="12802" width="4.7265625" style="169" customWidth="1"/>
    <col min="12803" max="13053" width="10.26953125" style="169"/>
    <col min="13054" max="13054" width="37.7265625" style="169" customWidth="1"/>
    <col min="13055" max="13056" width="16.7265625" style="169" customWidth="1"/>
    <col min="13057" max="13057" width="37.7265625" style="169" customWidth="1"/>
    <col min="13058" max="13058" width="4.7265625" style="169" customWidth="1"/>
    <col min="13059" max="13309" width="10.26953125" style="169"/>
    <col min="13310" max="13310" width="37.7265625" style="169" customWidth="1"/>
    <col min="13311" max="13312" width="16.7265625" style="169" customWidth="1"/>
    <col min="13313" max="13313" width="37.7265625" style="169" customWidth="1"/>
    <col min="13314" max="13314" width="4.7265625" style="169" customWidth="1"/>
    <col min="13315" max="13565" width="10.26953125" style="169"/>
    <col min="13566" max="13566" width="37.7265625" style="169" customWidth="1"/>
    <col min="13567" max="13568" width="16.7265625" style="169" customWidth="1"/>
    <col min="13569" max="13569" width="37.7265625" style="169" customWidth="1"/>
    <col min="13570" max="13570" width="4.7265625" style="169" customWidth="1"/>
    <col min="13571" max="13821" width="10.26953125" style="169"/>
    <col min="13822" max="13822" width="37.7265625" style="169" customWidth="1"/>
    <col min="13823" max="13824" width="16.7265625" style="169" customWidth="1"/>
    <col min="13825" max="13825" width="37.7265625" style="169" customWidth="1"/>
    <col min="13826" max="13826" width="4.7265625" style="169" customWidth="1"/>
    <col min="13827" max="14077" width="10.26953125" style="169"/>
    <col min="14078" max="14078" width="37.7265625" style="169" customWidth="1"/>
    <col min="14079" max="14080" width="16.7265625" style="169" customWidth="1"/>
    <col min="14081" max="14081" width="37.7265625" style="169" customWidth="1"/>
    <col min="14082" max="14082" width="4.7265625" style="169" customWidth="1"/>
    <col min="14083" max="14333" width="10.26953125" style="169"/>
    <col min="14334" max="14334" width="37.7265625" style="169" customWidth="1"/>
    <col min="14335" max="14336" width="16.7265625" style="169" customWidth="1"/>
    <col min="14337" max="14337" width="37.7265625" style="169" customWidth="1"/>
    <col min="14338" max="14338" width="4.7265625" style="169" customWidth="1"/>
    <col min="14339" max="14589" width="10.26953125" style="169"/>
    <col min="14590" max="14590" width="37.7265625" style="169" customWidth="1"/>
    <col min="14591" max="14592" width="16.7265625" style="169" customWidth="1"/>
    <col min="14593" max="14593" width="37.7265625" style="169" customWidth="1"/>
    <col min="14594" max="14594" width="4.7265625" style="169" customWidth="1"/>
    <col min="14595" max="14845" width="10.26953125" style="169"/>
    <col min="14846" max="14846" width="37.7265625" style="169" customWidth="1"/>
    <col min="14847" max="14848" width="16.7265625" style="169" customWidth="1"/>
    <col min="14849" max="14849" width="37.7265625" style="169" customWidth="1"/>
    <col min="14850" max="14850" width="4.7265625" style="169" customWidth="1"/>
    <col min="14851" max="15101" width="10.26953125" style="169"/>
    <col min="15102" max="15102" width="37.7265625" style="169" customWidth="1"/>
    <col min="15103" max="15104" width="16.7265625" style="169" customWidth="1"/>
    <col min="15105" max="15105" width="37.7265625" style="169" customWidth="1"/>
    <col min="15106" max="15106" width="4.7265625" style="169" customWidth="1"/>
    <col min="15107" max="15357" width="10.26953125" style="169"/>
    <col min="15358" max="15358" width="37.7265625" style="169" customWidth="1"/>
    <col min="15359" max="15360" width="16.7265625" style="169" customWidth="1"/>
    <col min="15361" max="15361" width="37.7265625" style="169" customWidth="1"/>
    <col min="15362" max="15362" width="4.7265625" style="169" customWidth="1"/>
    <col min="15363" max="15613" width="10.26953125" style="169"/>
    <col min="15614" max="15614" width="37.7265625" style="169" customWidth="1"/>
    <col min="15615" max="15616" width="16.7265625" style="169" customWidth="1"/>
    <col min="15617" max="15617" width="37.7265625" style="169" customWidth="1"/>
    <col min="15618" max="15618" width="4.7265625" style="169" customWidth="1"/>
    <col min="15619" max="15869" width="10.26953125" style="169"/>
    <col min="15870" max="15870" width="37.7265625" style="169" customWidth="1"/>
    <col min="15871" max="15872" width="16.7265625" style="169" customWidth="1"/>
    <col min="15873" max="15873" width="37.7265625" style="169" customWidth="1"/>
    <col min="15874" max="15874" width="4.7265625" style="169" customWidth="1"/>
    <col min="15875" max="16125" width="10.26953125" style="169"/>
    <col min="16126" max="16126" width="37.7265625" style="169" customWidth="1"/>
    <col min="16127" max="16128" width="16.7265625" style="169" customWidth="1"/>
    <col min="16129" max="16129" width="37.7265625" style="169" customWidth="1"/>
    <col min="16130" max="16130" width="4.7265625" style="169" customWidth="1"/>
    <col min="16131" max="16384" width="10.26953125" style="169"/>
  </cols>
  <sheetData>
    <row r="1" spans="1:4" ht="24.75" customHeight="1">
      <c r="A1" s="165" t="s">
        <v>0</v>
      </c>
      <c r="B1" s="523" t="s">
        <v>213</v>
      </c>
      <c r="C1" s="167" t="s">
        <v>1</v>
      </c>
    </row>
    <row r="2" spans="1:4" ht="19" customHeight="1"/>
    <row r="3" spans="1:4" ht="19" customHeight="1">
      <c r="A3" s="791" t="s">
        <v>776</v>
      </c>
      <c r="B3" s="203"/>
      <c r="C3" s="793" t="s">
        <v>775</v>
      </c>
    </row>
    <row r="4" spans="1:4" ht="19" customHeight="1">
      <c r="A4" s="791" t="s">
        <v>617</v>
      </c>
      <c r="B4" s="850"/>
      <c r="C4" s="794" t="s">
        <v>618</v>
      </c>
    </row>
    <row r="5" spans="1:4" ht="19" customHeight="1">
      <c r="A5" s="428"/>
      <c r="B5" s="850"/>
      <c r="C5" s="428"/>
    </row>
    <row r="6" spans="1:4" ht="13.5" customHeight="1">
      <c r="A6" s="327">
        <v>2022</v>
      </c>
      <c r="B6" s="524" t="s">
        <v>619</v>
      </c>
      <c r="C6" s="705">
        <v>2022</v>
      </c>
      <c r="D6" s="525"/>
    </row>
    <row r="7" spans="1:4" ht="13.5" customHeight="1">
      <c r="A7" s="16"/>
      <c r="B7" s="526" t="s">
        <v>620</v>
      </c>
      <c r="C7" s="16"/>
    </row>
    <row r="8" spans="1:4" ht="13.5" customHeight="1">
      <c r="A8" s="16"/>
      <c r="B8" s="527"/>
      <c r="C8" s="16"/>
    </row>
    <row r="9" spans="1:4" ht="8.15" customHeight="1">
      <c r="A9" s="16"/>
      <c r="B9" s="527"/>
      <c r="C9" s="16"/>
    </row>
    <row r="10" spans="1:4" ht="15" customHeight="1">
      <c r="A10" s="178" t="s">
        <v>17</v>
      </c>
      <c r="B10" s="528">
        <f>B11+B12+B13+B14+B15+B16+B17+B18</f>
        <v>31</v>
      </c>
      <c r="C10" s="334" t="s">
        <v>18</v>
      </c>
    </row>
    <row r="11" spans="1:4" ht="15" customHeight="1">
      <c r="A11" s="193" t="s">
        <v>19</v>
      </c>
      <c r="B11" s="529">
        <v>2</v>
      </c>
      <c r="C11" s="336" t="s">
        <v>20</v>
      </c>
    </row>
    <row r="12" spans="1:4" ht="15" customHeight="1">
      <c r="A12" s="193" t="s">
        <v>21</v>
      </c>
      <c r="B12" s="529">
        <v>3</v>
      </c>
      <c r="C12" s="336" t="s">
        <v>22</v>
      </c>
    </row>
    <row r="13" spans="1:4" ht="15" customHeight="1">
      <c r="A13" s="193" t="s">
        <v>23</v>
      </c>
      <c r="B13" s="529">
        <v>3</v>
      </c>
      <c r="C13" s="336" t="s">
        <v>24</v>
      </c>
    </row>
    <row r="14" spans="1:4" ht="15" customHeight="1">
      <c r="A14" s="489" t="s">
        <v>25</v>
      </c>
      <c r="B14" s="529">
        <v>2</v>
      </c>
      <c r="C14" s="336" t="s">
        <v>26</v>
      </c>
    </row>
    <row r="15" spans="1:4" ht="15" customHeight="1">
      <c r="A15" s="489" t="s">
        <v>433</v>
      </c>
      <c r="B15" s="529">
        <v>2</v>
      </c>
      <c r="C15" s="336" t="s">
        <v>34</v>
      </c>
    </row>
    <row r="16" spans="1:4" ht="15" customHeight="1">
      <c r="A16" s="489" t="s">
        <v>27</v>
      </c>
      <c r="B16" s="529">
        <v>2</v>
      </c>
      <c r="C16" s="336" t="s">
        <v>28</v>
      </c>
    </row>
    <row r="17" spans="1:3" ht="15" customHeight="1">
      <c r="A17" s="489" t="s">
        <v>434</v>
      </c>
      <c r="B17" s="529">
        <v>11</v>
      </c>
      <c r="C17" s="336" t="s">
        <v>30</v>
      </c>
    </row>
    <row r="18" spans="1:3" ht="15" customHeight="1">
      <c r="A18" s="489" t="s">
        <v>435</v>
      </c>
      <c r="B18" s="529">
        <v>6</v>
      </c>
      <c r="C18" s="336" t="s">
        <v>32</v>
      </c>
    </row>
    <row r="19" spans="1:3" ht="15" customHeight="1">
      <c r="A19" s="185" t="s">
        <v>35</v>
      </c>
      <c r="B19" s="528">
        <f>SUM(B20:B27)</f>
        <v>25</v>
      </c>
      <c r="C19" s="340" t="s">
        <v>36</v>
      </c>
    </row>
    <row r="20" spans="1:3" ht="15" customHeight="1">
      <c r="A20" s="193" t="s">
        <v>37</v>
      </c>
      <c r="B20" s="529">
        <v>3</v>
      </c>
      <c r="C20" s="341" t="s">
        <v>38</v>
      </c>
    </row>
    <row r="21" spans="1:3" ht="15" customHeight="1">
      <c r="A21" s="193" t="s">
        <v>39</v>
      </c>
      <c r="B21" s="529" t="s">
        <v>226</v>
      </c>
      <c r="C21" s="341" t="s">
        <v>40</v>
      </c>
    </row>
    <row r="22" spans="1:3" ht="15" customHeight="1">
      <c r="A22" s="193" t="s">
        <v>41</v>
      </c>
      <c r="B22" s="529">
        <v>1</v>
      </c>
      <c r="C22" s="341" t="s">
        <v>42</v>
      </c>
    </row>
    <row r="23" spans="1:3" ht="15" customHeight="1">
      <c r="A23" s="193" t="s">
        <v>43</v>
      </c>
      <c r="B23" s="529">
        <v>1</v>
      </c>
      <c r="C23" s="336" t="s">
        <v>44</v>
      </c>
    </row>
    <row r="24" spans="1:3" ht="15" customHeight="1">
      <c r="A24" s="193" t="s">
        <v>45</v>
      </c>
      <c r="B24" s="523" t="s">
        <v>226</v>
      </c>
      <c r="C24" s="341" t="s">
        <v>46</v>
      </c>
    </row>
    <row r="25" spans="1:3" ht="15" customHeight="1">
      <c r="A25" s="193" t="s">
        <v>47</v>
      </c>
      <c r="B25" s="529">
        <v>2</v>
      </c>
      <c r="C25" s="341" t="s">
        <v>48</v>
      </c>
    </row>
    <row r="26" spans="1:3" ht="15" customHeight="1">
      <c r="A26" s="193" t="s">
        <v>49</v>
      </c>
      <c r="B26" s="529">
        <v>16</v>
      </c>
      <c r="C26" s="341" t="s">
        <v>50</v>
      </c>
    </row>
    <row r="27" spans="1:3" ht="15" customHeight="1">
      <c r="A27" s="193" t="s">
        <v>51</v>
      </c>
      <c r="B27" s="529">
        <v>2</v>
      </c>
      <c r="C27" s="341" t="s">
        <v>52</v>
      </c>
    </row>
    <row r="28" spans="1:3" ht="15" customHeight="1">
      <c r="A28" s="178" t="s">
        <v>53</v>
      </c>
      <c r="B28" s="528">
        <f>SUM(B29:B37)</f>
        <v>44</v>
      </c>
      <c r="C28" s="334" t="s">
        <v>54</v>
      </c>
    </row>
    <row r="29" spans="1:3" ht="15" customHeight="1">
      <c r="A29" s="491" t="s">
        <v>57</v>
      </c>
      <c r="B29" s="529" t="s">
        <v>226</v>
      </c>
      <c r="C29" s="336" t="s">
        <v>58</v>
      </c>
    </row>
    <row r="30" spans="1:3" ht="15" customHeight="1">
      <c r="A30" s="190" t="s">
        <v>59</v>
      </c>
      <c r="B30" s="529">
        <v>3</v>
      </c>
      <c r="C30" s="336" t="s">
        <v>60</v>
      </c>
    </row>
    <row r="31" spans="1:3" ht="15" customHeight="1">
      <c r="A31" s="492" t="s">
        <v>61</v>
      </c>
      <c r="B31" s="529">
        <v>16</v>
      </c>
      <c r="C31" s="336" t="s">
        <v>62</v>
      </c>
    </row>
    <row r="32" spans="1:3" ht="15" customHeight="1">
      <c r="A32" s="193" t="s">
        <v>63</v>
      </c>
      <c r="B32" s="529">
        <v>2</v>
      </c>
      <c r="C32" s="336" t="s">
        <v>955</v>
      </c>
    </row>
    <row r="33" spans="1:3" ht="15" customHeight="1">
      <c r="A33" s="190" t="s">
        <v>55</v>
      </c>
      <c r="B33" s="529">
        <v>8</v>
      </c>
      <c r="C33" s="336" t="s">
        <v>56</v>
      </c>
    </row>
    <row r="34" spans="1:3" ht="15" customHeight="1">
      <c r="A34" s="493" t="s">
        <v>70</v>
      </c>
      <c r="B34" s="529">
        <v>2</v>
      </c>
      <c r="C34" s="336" t="s">
        <v>71</v>
      </c>
    </row>
    <row r="35" spans="1:3" ht="15" customHeight="1">
      <c r="A35" s="193" t="s">
        <v>64</v>
      </c>
      <c r="B35" s="529">
        <v>5</v>
      </c>
      <c r="C35" s="336" t="s">
        <v>65</v>
      </c>
    </row>
    <row r="36" spans="1:3" ht="15" customHeight="1">
      <c r="A36" s="193" t="s">
        <v>66</v>
      </c>
      <c r="B36" s="529">
        <v>3</v>
      </c>
      <c r="C36" s="336" t="s">
        <v>67</v>
      </c>
    </row>
    <row r="37" spans="1:3" ht="15" customHeight="1">
      <c r="A37" s="193" t="s">
        <v>68</v>
      </c>
      <c r="B37" s="529">
        <v>5</v>
      </c>
      <c r="C37" s="336" t="s">
        <v>69</v>
      </c>
    </row>
    <row r="38" spans="1:3" ht="15" customHeight="1">
      <c r="A38" s="191" t="s">
        <v>72</v>
      </c>
      <c r="B38" s="528">
        <f>B39+B40+B41+B42+B43+B44+B45</f>
        <v>154</v>
      </c>
      <c r="C38" s="334" t="s">
        <v>73</v>
      </c>
    </row>
    <row r="39" spans="1:3" ht="15" customHeight="1">
      <c r="A39" s="491" t="s">
        <v>74</v>
      </c>
      <c r="B39" s="529">
        <v>12</v>
      </c>
      <c r="C39" s="341" t="s">
        <v>75</v>
      </c>
    </row>
    <row r="40" spans="1:3" ht="15" customHeight="1">
      <c r="A40" s="491" t="s">
        <v>76</v>
      </c>
      <c r="B40" s="529">
        <v>1</v>
      </c>
      <c r="C40" s="336" t="s">
        <v>77</v>
      </c>
    </row>
    <row r="41" spans="1:3" ht="15" customHeight="1">
      <c r="A41" s="491" t="s">
        <v>78</v>
      </c>
      <c r="B41" s="529">
        <v>105</v>
      </c>
      <c r="C41" s="336" t="s">
        <v>79</v>
      </c>
    </row>
    <row r="42" spans="1:3" ht="15" customHeight="1">
      <c r="A42" s="491" t="s">
        <v>80</v>
      </c>
      <c r="B42" s="529">
        <v>11</v>
      </c>
      <c r="C42" s="336" t="s">
        <v>81</v>
      </c>
    </row>
    <row r="43" spans="1:3" ht="15" customHeight="1">
      <c r="A43" s="491" t="s">
        <v>82</v>
      </c>
      <c r="B43" s="529">
        <v>4</v>
      </c>
      <c r="C43" s="341" t="s">
        <v>83</v>
      </c>
    </row>
    <row r="44" spans="1:3" ht="15" customHeight="1">
      <c r="A44" s="491" t="s">
        <v>84</v>
      </c>
      <c r="B44" s="529">
        <v>4</v>
      </c>
      <c r="C44" s="341" t="s">
        <v>85</v>
      </c>
    </row>
    <row r="45" spans="1:3" ht="15" customHeight="1">
      <c r="A45" s="491" t="s">
        <v>86</v>
      </c>
      <c r="B45" s="529">
        <v>17</v>
      </c>
      <c r="C45" s="336" t="s">
        <v>87</v>
      </c>
    </row>
    <row r="46" spans="1:3" ht="15" customHeight="1">
      <c r="A46" s="192" t="s">
        <v>88</v>
      </c>
      <c r="B46" s="528">
        <f>B47+B48+B49+B50+B51</f>
        <v>18</v>
      </c>
      <c r="C46" s="334" t="s">
        <v>89</v>
      </c>
    </row>
    <row r="47" spans="1:3" ht="15" customHeight="1">
      <c r="A47" s="193" t="s">
        <v>90</v>
      </c>
      <c r="B47" s="529">
        <v>3</v>
      </c>
      <c r="C47" s="336" t="s">
        <v>91</v>
      </c>
    </row>
    <row r="48" spans="1:3" ht="15" customHeight="1">
      <c r="A48" s="491" t="s">
        <v>92</v>
      </c>
      <c r="B48" s="529">
        <v>6</v>
      </c>
      <c r="C48" s="336" t="s">
        <v>93</v>
      </c>
    </row>
    <row r="49" spans="1:3" ht="15" customHeight="1">
      <c r="A49" s="491" t="s">
        <v>94</v>
      </c>
      <c r="B49" s="529">
        <v>1</v>
      </c>
      <c r="C49" s="336" t="s">
        <v>95</v>
      </c>
    </row>
    <row r="50" spans="1:3" ht="15" customHeight="1">
      <c r="A50" s="491" t="s">
        <v>96</v>
      </c>
      <c r="B50" s="529">
        <v>3</v>
      </c>
      <c r="C50" s="336" t="s">
        <v>97</v>
      </c>
    </row>
    <row r="51" spans="1:3" ht="15" customHeight="1">
      <c r="A51" s="491" t="s">
        <v>98</v>
      </c>
      <c r="B51" s="529">
        <v>5</v>
      </c>
      <c r="C51" s="341" t="s">
        <v>99</v>
      </c>
    </row>
    <row r="52" spans="1:3" ht="15" customHeight="1">
      <c r="A52" s="357"/>
      <c r="B52" s="528"/>
      <c r="C52" s="384"/>
    </row>
    <row r="53" spans="1:3" ht="15" customHeight="1">
      <c r="A53" s="343"/>
      <c r="B53" s="528"/>
      <c r="C53" s="384"/>
    </row>
    <row r="54" spans="1:3" ht="15" customHeight="1">
      <c r="A54" s="181"/>
      <c r="B54" s="528"/>
      <c r="C54" s="384"/>
    </row>
    <row r="55" spans="1:3" ht="15" customHeight="1">
      <c r="A55" s="359"/>
      <c r="B55" s="528"/>
      <c r="C55" s="384"/>
    </row>
    <row r="56" spans="1:3" ht="15" customHeight="1">
      <c r="A56" s="9"/>
      <c r="B56" s="528"/>
      <c r="C56" s="384"/>
    </row>
    <row r="57" spans="1:3" ht="12.75" customHeight="1"/>
    <row r="58" spans="1:3" ht="12.75" customHeight="1"/>
    <row r="59" spans="1:3" ht="7" customHeight="1"/>
    <row r="60" spans="1:3" ht="12.75" customHeight="1"/>
    <row r="61" spans="1:3" ht="17.25" customHeight="1">
      <c r="A61" s="165" t="s">
        <v>0</v>
      </c>
      <c r="B61" s="523" t="s">
        <v>213</v>
      </c>
      <c r="C61" s="167" t="s">
        <v>1</v>
      </c>
    </row>
    <row r="62" spans="1:3" ht="12.75" customHeight="1"/>
    <row r="63" spans="1:3" ht="24.75" customHeight="1">
      <c r="A63" s="791" t="s">
        <v>776</v>
      </c>
      <c r="B63" s="203"/>
      <c r="C63" s="793" t="s">
        <v>775</v>
      </c>
    </row>
    <row r="64" spans="1:3" ht="18.75" customHeight="1">
      <c r="A64" s="791" t="s">
        <v>621</v>
      </c>
      <c r="B64" s="203"/>
      <c r="C64" s="794" t="s">
        <v>622</v>
      </c>
    </row>
    <row r="65" spans="1:3" ht="12.75" customHeight="1">
      <c r="A65" s="209"/>
      <c r="C65" s="530"/>
    </row>
    <row r="66" spans="1:3" ht="12.75" customHeight="1">
      <c r="A66" s="327">
        <v>2022</v>
      </c>
      <c r="B66" s="524" t="s">
        <v>619</v>
      </c>
      <c r="C66" s="705">
        <v>2022</v>
      </c>
    </row>
    <row r="67" spans="1:3">
      <c r="A67" s="16"/>
      <c r="B67" s="526" t="s">
        <v>620</v>
      </c>
      <c r="C67" s="16"/>
    </row>
    <row r="68" spans="1:3">
      <c r="A68" s="16"/>
      <c r="B68" s="527"/>
      <c r="C68" s="16"/>
    </row>
    <row r="69" spans="1:3" ht="13.5" customHeight="1">
      <c r="A69" s="191" t="s">
        <v>102</v>
      </c>
      <c r="B69" s="531">
        <f>B70+B71+B72+B73+B74+B75+B76+B77+B78+B79+B80+B81+B82+B83+B84+B85</f>
        <v>73</v>
      </c>
      <c r="C69" s="844" t="s">
        <v>103</v>
      </c>
    </row>
    <row r="70" spans="1:3" ht="13.5" customHeight="1">
      <c r="A70" s="58" t="s">
        <v>828</v>
      </c>
      <c r="B70" s="532">
        <v>8</v>
      </c>
      <c r="C70" s="59" t="s">
        <v>845</v>
      </c>
    </row>
    <row r="71" spans="1:3" ht="13.5" customHeight="1">
      <c r="A71" s="58" t="s">
        <v>829</v>
      </c>
      <c r="B71" s="532">
        <v>5</v>
      </c>
      <c r="C71" s="59" t="s">
        <v>844</v>
      </c>
    </row>
    <row r="72" spans="1:3" ht="13.5" customHeight="1">
      <c r="A72" s="58" t="s">
        <v>830</v>
      </c>
      <c r="B72" s="532">
        <v>10</v>
      </c>
      <c r="C72" s="60" t="s">
        <v>846</v>
      </c>
    </row>
    <row r="73" spans="1:3" ht="13.5" customHeight="1">
      <c r="A73" s="58" t="s">
        <v>831</v>
      </c>
      <c r="B73" s="532">
        <v>4</v>
      </c>
      <c r="C73" s="59" t="s">
        <v>847</v>
      </c>
    </row>
    <row r="74" spans="1:3" ht="13.5" customHeight="1">
      <c r="A74" s="58" t="s">
        <v>832</v>
      </c>
      <c r="B74" s="532">
        <v>2</v>
      </c>
      <c r="C74" s="59" t="s">
        <v>848</v>
      </c>
    </row>
    <row r="75" spans="1:3" ht="13.5" customHeight="1">
      <c r="A75" s="58" t="s">
        <v>833</v>
      </c>
      <c r="B75" s="532">
        <v>2</v>
      </c>
      <c r="C75" s="59" t="s">
        <v>849</v>
      </c>
    </row>
    <row r="76" spans="1:3" ht="13.5" customHeight="1">
      <c r="A76" s="58" t="s">
        <v>834</v>
      </c>
      <c r="B76" s="532">
        <v>9</v>
      </c>
      <c r="C76" s="59" t="s">
        <v>850</v>
      </c>
    </row>
    <row r="77" spans="1:3">
      <c r="A77" s="58" t="s">
        <v>835</v>
      </c>
      <c r="B77" s="532">
        <v>6</v>
      </c>
      <c r="C77" s="59" t="s">
        <v>851</v>
      </c>
    </row>
    <row r="78" spans="1:3">
      <c r="A78" s="58" t="s">
        <v>836</v>
      </c>
      <c r="B78" s="532">
        <v>4</v>
      </c>
      <c r="C78" s="59" t="s">
        <v>852</v>
      </c>
    </row>
    <row r="79" spans="1:3">
      <c r="A79" s="58" t="s">
        <v>837</v>
      </c>
      <c r="B79" s="532">
        <v>2</v>
      </c>
      <c r="C79" s="59" t="s">
        <v>125</v>
      </c>
    </row>
    <row r="80" spans="1:3">
      <c r="A80" s="58" t="s">
        <v>838</v>
      </c>
      <c r="B80" s="532">
        <v>4</v>
      </c>
      <c r="C80" s="59" t="s">
        <v>127</v>
      </c>
    </row>
    <row r="81" spans="1:3">
      <c r="A81" s="58" t="s">
        <v>839</v>
      </c>
      <c r="B81" s="532">
        <v>6</v>
      </c>
      <c r="C81" s="322" t="s">
        <v>827</v>
      </c>
    </row>
    <row r="82" spans="1:3">
      <c r="A82" s="58" t="s">
        <v>840</v>
      </c>
      <c r="B82" s="849">
        <v>0</v>
      </c>
      <c r="C82" s="322" t="s">
        <v>129</v>
      </c>
    </row>
    <row r="83" spans="1:3">
      <c r="A83" s="58" t="s">
        <v>841</v>
      </c>
      <c r="B83" s="532">
        <v>5</v>
      </c>
      <c r="C83" s="59" t="s">
        <v>131</v>
      </c>
    </row>
    <row r="84" spans="1:3">
      <c r="A84" s="58" t="s">
        <v>842</v>
      </c>
      <c r="B84" s="532">
        <v>3</v>
      </c>
      <c r="C84" s="59" t="s">
        <v>133</v>
      </c>
    </row>
    <row r="85" spans="1:3">
      <c r="A85" s="58" t="s">
        <v>843</v>
      </c>
      <c r="B85" s="532">
        <v>3</v>
      </c>
      <c r="C85" s="322" t="s">
        <v>117</v>
      </c>
    </row>
    <row r="86" spans="1:3" ht="14">
      <c r="A86" s="354" t="s">
        <v>134</v>
      </c>
      <c r="B86" s="203">
        <f>B87+B88+B89+B90+B91+B92+B93+B94</f>
        <v>28</v>
      </c>
      <c r="C86" s="355" t="s">
        <v>135</v>
      </c>
    </row>
    <row r="87" spans="1:3" ht="14">
      <c r="A87" s="58" t="s">
        <v>136</v>
      </c>
      <c r="B87" s="532">
        <v>4</v>
      </c>
      <c r="C87" s="353" t="s">
        <v>137</v>
      </c>
    </row>
    <row r="88" spans="1:3" ht="14">
      <c r="A88" s="58" t="s">
        <v>138</v>
      </c>
      <c r="B88" s="532">
        <v>1</v>
      </c>
      <c r="C88" s="353" t="s">
        <v>139</v>
      </c>
    </row>
    <row r="89" spans="1:3" ht="14">
      <c r="A89" s="58" t="s">
        <v>140</v>
      </c>
      <c r="B89" s="532">
        <v>2</v>
      </c>
      <c r="C89" s="353" t="s">
        <v>141</v>
      </c>
    </row>
    <row r="90" spans="1:3" ht="14">
      <c r="A90" s="58" t="s">
        <v>142</v>
      </c>
      <c r="B90" s="532">
        <v>1</v>
      </c>
      <c r="C90" s="353" t="s">
        <v>143</v>
      </c>
    </row>
    <row r="91" spans="1:3" ht="14">
      <c r="A91" s="58" t="s">
        <v>144</v>
      </c>
      <c r="B91" s="532">
        <v>13</v>
      </c>
      <c r="C91" s="353" t="s">
        <v>145</v>
      </c>
    </row>
    <row r="92" spans="1:3" ht="14">
      <c r="A92" s="58" t="s">
        <v>146</v>
      </c>
      <c r="B92" s="532">
        <v>3</v>
      </c>
      <c r="C92" s="353" t="s">
        <v>147</v>
      </c>
    </row>
    <row r="93" spans="1:3" ht="14">
      <c r="A93" s="58" t="s">
        <v>148</v>
      </c>
      <c r="B93" s="532">
        <v>2</v>
      </c>
      <c r="C93" s="353" t="s">
        <v>971</v>
      </c>
    </row>
    <row r="94" spans="1:3" ht="14">
      <c r="A94" s="58" t="s">
        <v>149</v>
      </c>
      <c r="B94" s="532">
        <v>2</v>
      </c>
      <c r="C94" s="353" t="s">
        <v>150</v>
      </c>
    </row>
    <row r="95" spans="1:3" ht="14">
      <c r="A95" s="356" t="s">
        <v>151</v>
      </c>
      <c r="B95" s="531">
        <f>SUM(B96:B100)</f>
        <v>11</v>
      </c>
      <c r="C95" s="352" t="s">
        <v>152</v>
      </c>
    </row>
    <row r="96" spans="1:3" ht="14">
      <c r="A96" s="58" t="s">
        <v>153</v>
      </c>
      <c r="B96" s="532">
        <v>4</v>
      </c>
      <c r="C96" s="353" t="s">
        <v>154</v>
      </c>
    </row>
    <row r="97" spans="1:3" ht="14">
      <c r="A97" s="58" t="s">
        <v>155</v>
      </c>
      <c r="B97" s="532">
        <v>2</v>
      </c>
      <c r="C97" s="353" t="s">
        <v>156</v>
      </c>
    </row>
    <row r="98" spans="1:3" ht="14">
      <c r="A98" s="58" t="s">
        <v>157</v>
      </c>
      <c r="B98" s="532">
        <v>5</v>
      </c>
      <c r="C98" s="353" t="s">
        <v>158</v>
      </c>
    </row>
    <row r="99" spans="1:3" ht="14">
      <c r="A99" s="58" t="s">
        <v>159</v>
      </c>
      <c r="B99" s="532" t="s">
        <v>226</v>
      </c>
      <c r="C99" s="353" t="s">
        <v>160</v>
      </c>
    </row>
    <row r="100" spans="1:3" ht="14">
      <c r="A100" s="58" t="s">
        <v>161</v>
      </c>
      <c r="B100" s="532" t="s">
        <v>226</v>
      </c>
      <c r="C100" s="353" t="s">
        <v>162</v>
      </c>
    </row>
    <row r="101" spans="1:3" ht="14">
      <c r="A101" s="354" t="s">
        <v>163</v>
      </c>
      <c r="B101" s="531">
        <f>B102+B103+B104+B105+B106+B107</f>
        <v>16</v>
      </c>
      <c r="C101" s="355" t="s">
        <v>164</v>
      </c>
    </row>
    <row r="102" spans="1:3" ht="14">
      <c r="A102" s="58" t="s">
        <v>165</v>
      </c>
      <c r="B102" s="532">
        <v>6</v>
      </c>
      <c r="C102" s="353" t="s">
        <v>166</v>
      </c>
    </row>
    <row r="103" spans="1:3" ht="14">
      <c r="A103" s="58" t="s">
        <v>167</v>
      </c>
      <c r="B103" s="532">
        <v>1</v>
      </c>
      <c r="C103" s="353" t="s">
        <v>168</v>
      </c>
    </row>
    <row r="104" spans="1:3" ht="14">
      <c r="A104" s="58" t="s">
        <v>169</v>
      </c>
      <c r="B104" s="532">
        <v>3</v>
      </c>
      <c r="C104" s="353" t="s">
        <v>170</v>
      </c>
    </row>
    <row r="105" spans="1:3" ht="14">
      <c r="A105" s="58" t="s">
        <v>171</v>
      </c>
      <c r="B105" s="532">
        <v>2</v>
      </c>
      <c r="C105" s="353" t="s">
        <v>172</v>
      </c>
    </row>
    <row r="106" spans="1:3" ht="14">
      <c r="A106" s="58" t="s">
        <v>173</v>
      </c>
      <c r="B106" s="532">
        <v>1</v>
      </c>
      <c r="C106" s="353" t="s">
        <v>174</v>
      </c>
    </row>
    <row r="107" spans="1:3" ht="14">
      <c r="A107" s="58" t="s">
        <v>175</v>
      </c>
      <c r="B107" s="532">
        <v>3</v>
      </c>
      <c r="C107" s="353" t="s">
        <v>176</v>
      </c>
    </row>
    <row r="108" spans="1:3" ht="14">
      <c r="A108" s="357" t="s">
        <v>177</v>
      </c>
      <c r="B108" s="531">
        <f>B109+B110+B111+B112</f>
        <v>8</v>
      </c>
      <c r="C108" s="355" t="s">
        <v>178</v>
      </c>
    </row>
    <row r="109" spans="1:3" ht="14">
      <c r="A109" s="58" t="s">
        <v>179</v>
      </c>
      <c r="B109" s="532">
        <v>1</v>
      </c>
      <c r="C109" s="353" t="s">
        <v>180</v>
      </c>
    </row>
    <row r="110" spans="1:3" ht="14">
      <c r="A110" s="58" t="s">
        <v>181</v>
      </c>
      <c r="B110" s="532">
        <v>1</v>
      </c>
      <c r="C110" s="353" t="s">
        <v>182</v>
      </c>
    </row>
    <row r="111" spans="1:3" ht="14">
      <c r="A111" s="58" t="s">
        <v>183</v>
      </c>
      <c r="B111" s="532">
        <v>2</v>
      </c>
      <c r="C111" s="353" t="s">
        <v>184</v>
      </c>
    </row>
    <row r="112" spans="1:3" ht="14">
      <c r="A112" s="58" t="s">
        <v>185</v>
      </c>
      <c r="B112" s="532">
        <v>4</v>
      </c>
      <c r="C112" s="353" t="s">
        <v>186</v>
      </c>
    </row>
    <row r="113" spans="1:3" ht="14">
      <c r="A113" s="350" t="s">
        <v>187</v>
      </c>
      <c r="B113" s="531">
        <f>SUM(B114:B117)</f>
        <v>3</v>
      </c>
      <c r="C113" s="355" t="s">
        <v>188</v>
      </c>
    </row>
    <row r="114" spans="1:3" ht="14">
      <c r="A114" s="58" t="s">
        <v>189</v>
      </c>
      <c r="B114" s="532" t="s">
        <v>226</v>
      </c>
      <c r="C114" s="353" t="s">
        <v>190</v>
      </c>
    </row>
    <row r="115" spans="1:3" ht="14">
      <c r="A115" s="58" t="s">
        <v>191</v>
      </c>
      <c r="B115" s="532" t="s">
        <v>226</v>
      </c>
      <c r="C115" s="353" t="s">
        <v>192</v>
      </c>
    </row>
    <row r="116" spans="1:3" ht="14">
      <c r="A116" s="58" t="s">
        <v>193</v>
      </c>
      <c r="B116" s="532">
        <v>3</v>
      </c>
      <c r="C116" s="353" t="s">
        <v>194</v>
      </c>
    </row>
    <row r="117" spans="1:3" ht="14">
      <c r="A117" s="58" t="s">
        <v>195</v>
      </c>
      <c r="B117" s="532" t="s">
        <v>226</v>
      </c>
      <c r="C117" s="353" t="s">
        <v>196</v>
      </c>
    </row>
    <row r="118" spans="1:3" ht="14">
      <c r="A118" s="357" t="s">
        <v>197</v>
      </c>
      <c r="B118" s="531">
        <f>SUM(B119:B120)</f>
        <v>3</v>
      </c>
      <c r="C118" s="355" t="s">
        <v>198</v>
      </c>
    </row>
    <row r="119" spans="1:3" ht="14">
      <c r="A119" s="343" t="s">
        <v>199</v>
      </c>
      <c r="B119" s="532" t="s">
        <v>226</v>
      </c>
      <c r="C119" s="358" t="s">
        <v>1046</v>
      </c>
    </row>
    <row r="120" spans="1:3" ht="14">
      <c r="A120" s="181" t="s">
        <v>201</v>
      </c>
      <c r="B120" s="532">
        <v>3</v>
      </c>
      <c r="C120" s="358" t="s">
        <v>1044</v>
      </c>
    </row>
    <row r="121" spans="1:3" ht="14">
      <c r="A121" s="359" t="s">
        <v>294</v>
      </c>
      <c r="B121" s="531">
        <f>B10+B19+B28+B38+B46+B69+B86+B95+B101+B108+B113+B118</f>
        <v>414</v>
      </c>
      <c r="C121" s="143" t="s">
        <v>204</v>
      </c>
    </row>
    <row r="122" spans="1:3" ht="7.5" customHeight="1">
      <c r="A122" s="256"/>
      <c r="B122" s="533"/>
      <c r="C122" s="230"/>
    </row>
    <row r="123" spans="1:3" ht="14" hidden="1">
      <c r="A123" s="256"/>
      <c r="B123" s="533"/>
      <c r="C123" s="230"/>
    </row>
    <row r="124" spans="1:3" ht="9" customHeight="1">
      <c r="A124" s="400" t="s">
        <v>853</v>
      </c>
      <c r="B124" s="480"/>
      <c r="C124" s="329" t="s">
        <v>984</v>
      </c>
    </row>
    <row r="125" spans="1:3">
      <c r="C125" s="226"/>
    </row>
    <row r="126" spans="1:3" ht="14.5">
      <c r="A126" s="873"/>
      <c r="B126" s="873"/>
      <c r="C126" s="873"/>
    </row>
  </sheetData>
  <mergeCells count="1">
    <mergeCell ref="A126:C126"/>
  </mergeCells>
  <pageMargins left="0.78740157480314965" right="0.59055118110236227" top="1.1811023622047245" bottom="1.1811023622047245" header="0.51181102362204722" footer="0.51181102362204722"/>
  <pageSetup paperSize="9" scale="77" orientation="portrait" r:id="rId1"/>
  <headerFooter alignWithMargins="0"/>
  <rowBreaks count="1" manualBreakCount="1">
    <brk id="60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syncVertical="1" syncRef="A61" transitionEvaluation="1">
    <tabColor rgb="FFFFFF00"/>
  </sheetPr>
  <dimension ref="A1:G122"/>
  <sheetViews>
    <sheetView showGridLines="0" view="pageLayout" topLeftCell="A61" zoomScaleSheetLayoutView="100" workbookViewId="0">
      <selection activeCell="A33" sqref="A33"/>
    </sheetView>
  </sheetViews>
  <sheetFormatPr defaultColWidth="11" defaultRowHeight="20.25" customHeight="1"/>
  <cols>
    <col min="1" max="1" width="43.26953125" style="428" customWidth="1"/>
    <col min="2" max="2" width="29.81640625" style="329" customWidth="1"/>
    <col min="3" max="3" width="40.7265625" style="428" customWidth="1"/>
    <col min="4" max="4" width="8.7265625" style="428" customWidth="1"/>
    <col min="5" max="5" width="5.81640625" style="329" customWidth="1"/>
    <col min="6" max="6" width="9" style="428" customWidth="1"/>
    <col min="7" max="7" width="23.453125" style="428" customWidth="1"/>
    <col min="8" max="8" width="2.7265625" style="428" customWidth="1"/>
    <col min="9" max="204" width="11" style="428" customWidth="1"/>
    <col min="205" max="253" width="11" style="428"/>
    <col min="254" max="254" width="38.81640625" style="428" customWidth="1"/>
    <col min="255" max="255" width="13" style="428" customWidth="1"/>
    <col min="256" max="256" width="14.453125" style="428" customWidth="1"/>
    <col min="257" max="257" width="38.453125" style="428" customWidth="1"/>
    <col min="258" max="258" width="8.7265625" style="428" customWidth="1"/>
    <col min="259" max="259" width="5.81640625" style="428" customWidth="1"/>
    <col min="260" max="260" width="9" style="428" customWidth="1"/>
    <col min="261" max="262" width="8.453125" style="428" customWidth="1"/>
    <col min="263" max="263" width="23.453125" style="428" customWidth="1"/>
    <col min="264" max="264" width="2.7265625" style="428" customWidth="1"/>
    <col min="265" max="460" width="11" style="428" customWidth="1"/>
    <col min="461" max="509" width="11" style="428"/>
    <col min="510" max="510" width="38.81640625" style="428" customWidth="1"/>
    <col min="511" max="511" width="13" style="428" customWidth="1"/>
    <col min="512" max="512" width="14.453125" style="428" customWidth="1"/>
    <col min="513" max="513" width="38.453125" style="428" customWidth="1"/>
    <col min="514" max="514" width="8.7265625" style="428" customWidth="1"/>
    <col min="515" max="515" width="5.81640625" style="428" customWidth="1"/>
    <col min="516" max="516" width="9" style="428" customWidth="1"/>
    <col min="517" max="518" width="8.453125" style="428" customWidth="1"/>
    <col min="519" max="519" width="23.453125" style="428" customWidth="1"/>
    <col min="520" max="520" width="2.7265625" style="428" customWidth="1"/>
    <col min="521" max="716" width="11" style="428" customWidth="1"/>
    <col min="717" max="765" width="11" style="428"/>
    <col min="766" max="766" width="38.81640625" style="428" customWidth="1"/>
    <col min="767" max="767" width="13" style="428" customWidth="1"/>
    <col min="768" max="768" width="14.453125" style="428" customWidth="1"/>
    <col min="769" max="769" width="38.453125" style="428" customWidth="1"/>
    <col min="770" max="770" width="8.7265625" style="428" customWidth="1"/>
    <col min="771" max="771" width="5.81640625" style="428" customWidth="1"/>
    <col min="772" max="772" width="9" style="428" customWidth="1"/>
    <col min="773" max="774" width="8.453125" style="428" customWidth="1"/>
    <col min="775" max="775" width="23.453125" style="428" customWidth="1"/>
    <col min="776" max="776" width="2.7265625" style="428" customWidth="1"/>
    <col min="777" max="972" width="11" style="428" customWidth="1"/>
    <col min="973" max="1021" width="11" style="428"/>
    <col min="1022" max="1022" width="38.81640625" style="428" customWidth="1"/>
    <col min="1023" max="1023" width="13" style="428" customWidth="1"/>
    <col min="1024" max="1024" width="14.453125" style="428" customWidth="1"/>
    <col min="1025" max="1025" width="38.453125" style="428" customWidth="1"/>
    <col min="1026" max="1026" width="8.7265625" style="428" customWidth="1"/>
    <col min="1027" max="1027" width="5.81640625" style="428" customWidth="1"/>
    <col min="1028" max="1028" width="9" style="428" customWidth="1"/>
    <col min="1029" max="1030" width="8.453125" style="428" customWidth="1"/>
    <col min="1031" max="1031" width="23.453125" style="428" customWidth="1"/>
    <col min="1032" max="1032" width="2.7265625" style="428" customWidth="1"/>
    <col min="1033" max="1228" width="11" style="428" customWidth="1"/>
    <col min="1229" max="1277" width="11" style="428"/>
    <col min="1278" max="1278" width="38.81640625" style="428" customWidth="1"/>
    <col min="1279" max="1279" width="13" style="428" customWidth="1"/>
    <col min="1280" max="1280" width="14.453125" style="428" customWidth="1"/>
    <col min="1281" max="1281" width="38.453125" style="428" customWidth="1"/>
    <col min="1282" max="1282" width="8.7265625" style="428" customWidth="1"/>
    <col min="1283" max="1283" width="5.81640625" style="428" customWidth="1"/>
    <col min="1284" max="1284" width="9" style="428" customWidth="1"/>
    <col min="1285" max="1286" width="8.453125" style="428" customWidth="1"/>
    <col min="1287" max="1287" width="23.453125" style="428" customWidth="1"/>
    <col min="1288" max="1288" width="2.7265625" style="428" customWidth="1"/>
    <col min="1289" max="1484" width="11" style="428" customWidth="1"/>
    <col min="1485" max="1533" width="11" style="428"/>
    <col min="1534" max="1534" width="38.81640625" style="428" customWidth="1"/>
    <col min="1535" max="1535" width="13" style="428" customWidth="1"/>
    <col min="1536" max="1536" width="14.453125" style="428" customWidth="1"/>
    <col min="1537" max="1537" width="38.453125" style="428" customWidth="1"/>
    <col min="1538" max="1538" width="8.7265625" style="428" customWidth="1"/>
    <col min="1539" max="1539" width="5.81640625" style="428" customWidth="1"/>
    <col min="1540" max="1540" width="9" style="428" customWidth="1"/>
    <col min="1541" max="1542" width="8.453125" style="428" customWidth="1"/>
    <col min="1543" max="1543" width="23.453125" style="428" customWidth="1"/>
    <col min="1544" max="1544" width="2.7265625" style="428" customWidth="1"/>
    <col min="1545" max="1740" width="11" style="428" customWidth="1"/>
    <col min="1741" max="1789" width="11" style="428"/>
    <col min="1790" max="1790" width="38.81640625" style="428" customWidth="1"/>
    <col min="1791" max="1791" width="13" style="428" customWidth="1"/>
    <col min="1792" max="1792" width="14.453125" style="428" customWidth="1"/>
    <col min="1793" max="1793" width="38.453125" style="428" customWidth="1"/>
    <col min="1794" max="1794" width="8.7265625" style="428" customWidth="1"/>
    <col min="1795" max="1795" width="5.81640625" style="428" customWidth="1"/>
    <col min="1796" max="1796" width="9" style="428" customWidth="1"/>
    <col min="1797" max="1798" width="8.453125" style="428" customWidth="1"/>
    <col min="1799" max="1799" width="23.453125" style="428" customWidth="1"/>
    <col min="1800" max="1800" width="2.7265625" style="428" customWidth="1"/>
    <col min="1801" max="1996" width="11" style="428" customWidth="1"/>
    <col min="1997" max="2045" width="11" style="428"/>
    <col min="2046" max="2046" width="38.81640625" style="428" customWidth="1"/>
    <col min="2047" max="2047" width="13" style="428" customWidth="1"/>
    <col min="2048" max="2048" width="14.453125" style="428" customWidth="1"/>
    <col min="2049" max="2049" width="38.453125" style="428" customWidth="1"/>
    <col min="2050" max="2050" width="8.7265625" style="428" customWidth="1"/>
    <col min="2051" max="2051" width="5.81640625" style="428" customWidth="1"/>
    <col min="2052" max="2052" width="9" style="428" customWidth="1"/>
    <col min="2053" max="2054" width="8.453125" style="428" customWidth="1"/>
    <col min="2055" max="2055" width="23.453125" style="428" customWidth="1"/>
    <col min="2056" max="2056" width="2.7265625" style="428" customWidth="1"/>
    <col min="2057" max="2252" width="11" style="428" customWidth="1"/>
    <col min="2253" max="2301" width="11" style="428"/>
    <col min="2302" max="2302" width="38.81640625" style="428" customWidth="1"/>
    <col min="2303" max="2303" width="13" style="428" customWidth="1"/>
    <col min="2304" max="2304" width="14.453125" style="428" customWidth="1"/>
    <col min="2305" max="2305" width="38.453125" style="428" customWidth="1"/>
    <col min="2306" max="2306" width="8.7265625" style="428" customWidth="1"/>
    <col min="2307" max="2307" width="5.81640625" style="428" customWidth="1"/>
    <col min="2308" max="2308" width="9" style="428" customWidth="1"/>
    <col min="2309" max="2310" width="8.453125" style="428" customWidth="1"/>
    <col min="2311" max="2311" width="23.453125" style="428" customWidth="1"/>
    <col min="2312" max="2312" width="2.7265625" style="428" customWidth="1"/>
    <col min="2313" max="2508" width="11" style="428" customWidth="1"/>
    <col min="2509" max="2557" width="11" style="428"/>
    <col min="2558" max="2558" width="38.81640625" style="428" customWidth="1"/>
    <col min="2559" max="2559" width="13" style="428" customWidth="1"/>
    <col min="2560" max="2560" width="14.453125" style="428" customWidth="1"/>
    <col min="2561" max="2561" width="38.453125" style="428" customWidth="1"/>
    <col min="2562" max="2562" width="8.7265625" style="428" customWidth="1"/>
    <col min="2563" max="2563" width="5.81640625" style="428" customWidth="1"/>
    <col min="2564" max="2564" width="9" style="428" customWidth="1"/>
    <col min="2565" max="2566" width="8.453125" style="428" customWidth="1"/>
    <col min="2567" max="2567" width="23.453125" style="428" customWidth="1"/>
    <col min="2568" max="2568" width="2.7265625" style="428" customWidth="1"/>
    <col min="2569" max="2764" width="11" style="428" customWidth="1"/>
    <col min="2765" max="2813" width="11" style="428"/>
    <col min="2814" max="2814" width="38.81640625" style="428" customWidth="1"/>
    <col min="2815" max="2815" width="13" style="428" customWidth="1"/>
    <col min="2816" max="2816" width="14.453125" style="428" customWidth="1"/>
    <col min="2817" max="2817" width="38.453125" style="428" customWidth="1"/>
    <col min="2818" max="2818" width="8.7265625" style="428" customWidth="1"/>
    <col min="2819" max="2819" width="5.81640625" style="428" customWidth="1"/>
    <col min="2820" max="2820" width="9" style="428" customWidth="1"/>
    <col min="2821" max="2822" width="8.453125" style="428" customWidth="1"/>
    <col min="2823" max="2823" width="23.453125" style="428" customWidth="1"/>
    <col min="2824" max="2824" width="2.7265625" style="428" customWidth="1"/>
    <col min="2825" max="3020" width="11" style="428" customWidth="1"/>
    <col min="3021" max="3069" width="11" style="428"/>
    <col min="3070" max="3070" width="38.81640625" style="428" customWidth="1"/>
    <col min="3071" max="3071" width="13" style="428" customWidth="1"/>
    <col min="3072" max="3072" width="14.453125" style="428" customWidth="1"/>
    <col min="3073" max="3073" width="38.453125" style="428" customWidth="1"/>
    <col min="3074" max="3074" width="8.7265625" style="428" customWidth="1"/>
    <col min="3075" max="3075" width="5.81640625" style="428" customWidth="1"/>
    <col min="3076" max="3076" width="9" style="428" customWidth="1"/>
    <col min="3077" max="3078" width="8.453125" style="428" customWidth="1"/>
    <col min="3079" max="3079" width="23.453125" style="428" customWidth="1"/>
    <col min="3080" max="3080" width="2.7265625" style="428" customWidth="1"/>
    <col min="3081" max="3276" width="11" style="428" customWidth="1"/>
    <col min="3277" max="3325" width="11" style="428"/>
    <col min="3326" max="3326" width="38.81640625" style="428" customWidth="1"/>
    <col min="3327" max="3327" width="13" style="428" customWidth="1"/>
    <col min="3328" max="3328" width="14.453125" style="428" customWidth="1"/>
    <col min="3329" max="3329" width="38.453125" style="428" customWidth="1"/>
    <col min="3330" max="3330" width="8.7265625" style="428" customWidth="1"/>
    <col min="3331" max="3331" width="5.81640625" style="428" customWidth="1"/>
    <col min="3332" max="3332" width="9" style="428" customWidth="1"/>
    <col min="3333" max="3334" width="8.453125" style="428" customWidth="1"/>
    <col min="3335" max="3335" width="23.453125" style="428" customWidth="1"/>
    <col min="3336" max="3336" width="2.7265625" style="428" customWidth="1"/>
    <col min="3337" max="3532" width="11" style="428" customWidth="1"/>
    <col min="3533" max="3581" width="11" style="428"/>
    <col min="3582" max="3582" width="38.81640625" style="428" customWidth="1"/>
    <col min="3583" max="3583" width="13" style="428" customWidth="1"/>
    <col min="3584" max="3584" width="14.453125" style="428" customWidth="1"/>
    <col min="3585" max="3585" width="38.453125" style="428" customWidth="1"/>
    <col min="3586" max="3586" width="8.7265625" style="428" customWidth="1"/>
    <col min="3587" max="3587" width="5.81640625" style="428" customWidth="1"/>
    <col min="3588" max="3588" width="9" style="428" customWidth="1"/>
    <col min="3589" max="3590" width="8.453125" style="428" customWidth="1"/>
    <col min="3591" max="3591" width="23.453125" style="428" customWidth="1"/>
    <col min="3592" max="3592" width="2.7265625" style="428" customWidth="1"/>
    <col min="3593" max="3788" width="11" style="428" customWidth="1"/>
    <col min="3789" max="3837" width="11" style="428"/>
    <col min="3838" max="3838" width="38.81640625" style="428" customWidth="1"/>
    <col min="3839" max="3839" width="13" style="428" customWidth="1"/>
    <col min="3840" max="3840" width="14.453125" style="428" customWidth="1"/>
    <col min="3841" max="3841" width="38.453125" style="428" customWidth="1"/>
    <col min="3842" max="3842" width="8.7265625" style="428" customWidth="1"/>
    <col min="3843" max="3843" width="5.81640625" style="428" customWidth="1"/>
    <col min="3844" max="3844" width="9" style="428" customWidth="1"/>
    <col min="3845" max="3846" width="8.453125" style="428" customWidth="1"/>
    <col min="3847" max="3847" width="23.453125" style="428" customWidth="1"/>
    <col min="3848" max="3848" width="2.7265625" style="428" customWidth="1"/>
    <col min="3849" max="4044" width="11" style="428" customWidth="1"/>
    <col min="4045" max="4093" width="11" style="428"/>
    <col min="4094" max="4094" width="38.81640625" style="428" customWidth="1"/>
    <col min="4095" max="4095" width="13" style="428" customWidth="1"/>
    <col min="4096" max="4096" width="14.453125" style="428" customWidth="1"/>
    <col min="4097" max="4097" width="38.453125" style="428" customWidth="1"/>
    <col min="4098" max="4098" width="8.7265625" style="428" customWidth="1"/>
    <col min="4099" max="4099" width="5.81640625" style="428" customWidth="1"/>
    <col min="4100" max="4100" width="9" style="428" customWidth="1"/>
    <col min="4101" max="4102" width="8.453125" style="428" customWidth="1"/>
    <col min="4103" max="4103" width="23.453125" style="428" customWidth="1"/>
    <col min="4104" max="4104" width="2.7265625" style="428" customWidth="1"/>
    <col min="4105" max="4300" width="11" style="428" customWidth="1"/>
    <col min="4301" max="4349" width="11" style="428"/>
    <col min="4350" max="4350" width="38.81640625" style="428" customWidth="1"/>
    <col min="4351" max="4351" width="13" style="428" customWidth="1"/>
    <col min="4352" max="4352" width="14.453125" style="428" customWidth="1"/>
    <col min="4353" max="4353" width="38.453125" style="428" customWidth="1"/>
    <col min="4354" max="4354" width="8.7265625" style="428" customWidth="1"/>
    <col min="4355" max="4355" width="5.81640625" style="428" customWidth="1"/>
    <col min="4356" max="4356" width="9" style="428" customWidth="1"/>
    <col min="4357" max="4358" width="8.453125" style="428" customWidth="1"/>
    <col min="4359" max="4359" width="23.453125" style="428" customWidth="1"/>
    <col min="4360" max="4360" width="2.7265625" style="428" customWidth="1"/>
    <col min="4361" max="4556" width="11" style="428" customWidth="1"/>
    <col min="4557" max="4605" width="11" style="428"/>
    <col min="4606" max="4606" width="38.81640625" style="428" customWidth="1"/>
    <col min="4607" max="4607" width="13" style="428" customWidth="1"/>
    <col min="4608" max="4608" width="14.453125" style="428" customWidth="1"/>
    <col min="4609" max="4609" width="38.453125" style="428" customWidth="1"/>
    <col min="4610" max="4610" width="8.7265625" style="428" customWidth="1"/>
    <col min="4611" max="4611" width="5.81640625" style="428" customWidth="1"/>
    <col min="4612" max="4612" width="9" style="428" customWidth="1"/>
    <col min="4613" max="4614" width="8.453125" style="428" customWidth="1"/>
    <col min="4615" max="4615" width="23.453125" style="428" customWidth="1"/>
    <col min="4616" max="4616" width="2.7265625" style="428" customWidth="1"/>
    <col min="4617" max="4812" width="11" style="428" customWidth="1"/>
    <col min="4813" max="4861" width="11" style="428"/>
    <col min="4862" max="4862" width="38.81640625" style="428" customWidth="1"/>
    <col min="4863" max="4863" width="13" style="428" customWidth="1"/>
    <col min="4864" max="4864" width="14.453125" style="428" customWidth="1"/>
    <col min="4865" max="4865" width="38.453125" style="428" customWidth="1"/>
    <col min="4866" max="4866" width="8.7265625" style="428" customWidth="1"/>
    <col min="4867" max="4867" width="5.81640625" style="428" customWidth="1"/>
    <col min="4868" max="4868" width="9" style="428" customWidth="1"/>
    <col min="4869" max="4870" width="8.453125" style="428" customWidth="1"/>
    <col min="4871" max="4871" width="23.453125" style="428" customWidth="1"/>
    <col min="4872" max="4872" width="2.7265625" style="428" customWidth="1"/>
    <col min="4873" max="5068" width="11" style="428" customWidth="1"/>
    <col min="5069" max="5117" width="11" style="428"/>
    <col min="5118" max="5118" width="38.81640625" style="428" customWidth="1"/>
    <col min="5119" max="5119" width="13" style="428" customWidth="1"/>
    <col min="5120" max="5120" width="14.453125" style="428" customWidth="1"/>
    <col min="5121" max="5121" width="38.453125" style="428" customWidth="1"/>
    <col min="5122" max="5122" width="8.7265625" style="428" customWidth="1"/>
    <col min="5123" max="5123" width="5.81640625" style="428" customWidth="1"/>
    <col min="5124" max="5124" width="9" style="428" customWidth="1"/>
    <col min="5125" max="5126" width="8.453125" style="428" customWidth="1"/>
    <col min="5127" max="5127" width="23.453125" style="428" customWidth="1"/>
    <col min="5128" max="5128" width="2.7265625" style="428" customWidth="1"/>
    <col min="5129" max="5324" width="11" style="428" customWidth="1"/>
    <col min="5325" max="5373" width="11" style="428"/>
    <col min="5374" max="5374" width="38.81640625" style="428" customWidth="1"/>
    <col min="5375" max="5375" width="13" style="428" customWidth="1"/>
    <col min="5376" max="5376" width="14.453125" style="428" customWidth="1"/>
    <col min="5377" max="5377" width="38.453125" style="428" customWidth="1"/>
    <col min="5378" max="5378" width="8.7265625" style="428" customWidth="1"/>
    <col min="5379" max="5379" width="5.81640625" style="428" customWidth="1"/>
    <col min="5380" max="5380" width="9" style="428" customWidth="1"/>
    <col min="5381" max="5382" width="8.453125" style="428" customWidth="1"/>
    <col min="5383" max="5383" width="23.453125" style="428" customWidth="1"/>
    <col min="5384" max="5384" width="2.7265625" style="428" customWidth="1"/>
    <col min="5385" max="5580" width="11" style="428" customWidth="1"/>
    <col min="5581" max="5629" width="11" style="428"/>
    <col min="5630" max="5630" width="38.81640625" style="428" customWidth="1"/>
    <col min="5631" max="5631" width="13" style="428" customWidth="1"/>
    <col min="5632" max="5632" width="14.453125" style="428" customWidth="1"/>
    <col min="5633" max="5633" width="38.453125" style="428" customWidth="1"/>
    <col min="5634" max="5634" width="8.7265625" style="428" customWidth="1"/>
    <col min="5635" max="5635" width="5.81640625" style="428" customWidth="1"/>
    <col min="5636" max="5636" width="9" style="428" customWidth="1"/>
    <col min="5637" max="5638" width="8.453125" style="428" customWidth="1"/>
    <col min="5639" max="5639" width="23.453125" style="428" customWidth="1"/>
    <col min="5640" max="5640" width="2.7265625" style="428" customWidth="1"/>
    <col min="5641" max="5836" width="11" style="428" customWidth="1"/>
    <col min="5837" max="5885" width="11" style="428"/>
    <col min="5886" max="5886" width="38.81640625" style="428" customWidth="1"/>
    <col min="5887" max="5887" width="13" style="428" customWidth="1"/>
    <col min="5888" max="5888" width="14.453125" style="428" customWidth="1"/>
    <col min="5889" max="5889" width="38.453125" style="428" customWidth="1"/>
    <col min="5890" max="5890" width="8.7265625" style="428" customWidth="1"/>
    <col min="5891" max="5891" width="5.81640625" style="428" customWidth="1"/>
    <col min="5892" max="5892" width="9" style="428" customWidth="1"/>
    <col min="5893" max="5894" width="8.453125" style="428" customWidth="1"/>
    <col min="5895" max="5895" width="23.453125" style="428" customWidth="1"/>
    <col min="5896" max="5896" width="2.7265625" style="428" customWidth="1"/>
    <col min="5897" max="6092" width="11" style="428" customWidth="1"/>
    <col min="6093" max="6141" width="11" style="428"/>
    <col min="6142" max="6142" width="38.81640625" style="428" customWidth="1"/>
    <col min="6143" max="6143" width="13" style="428" customWidth="1"/>
    <col min="6144" max="6144" width="14.453125" style="428" customWidth="1"/>
    <col min="6145" max="6145" width="38.453125" style="428" customWidth="1"/>
    <col min="6146" max="6146" width="8.7265625" style="428" customWidth="1"/>
    <col min="6147" max="6147" width="5.81640625" style="428" customWidth="1"/>
    <col min="6148" max="6148" width="9" style="428" customWidth="1"/>
    <col min="6149" max="6150" width="8.453125" style="428" customWidth="1"/>
    <col min="6151" max="6151" width="23.453125" style="428" customWidth="1"/>
    <col min="6152" max="6152" width="2.7265625" style="428" customWidth="1"/>
    <col min="6153" max="6348" width="11" style="428" customWidth="1"/>
    <col min="6349" max="6397" width="11" style="428"/>
    <col min="6398" max="6398" width="38.81640625" style="428" customWidth="1"/>
    <col min="6399" max="6399" width="13" style="428" customWidth="1"/>
    <col min="6400" max="6400" width="14.453125" style="428" customWidth="1"/>
    <col min="6401" max="6401" width="38.453125" style="428" customWidth="1"/>
    <col min="6402" max="6402" width="8.7265625" style="428" customWidth="1"/>
    <col min="6403" max="6403" width="5.81640625" style="428" customWidth="1"/>
    <col min="6404" max="6404" width="9" style="428" customWidth="1"/>
    <col min="6405" max="6406" width="8.453125" style="428" customWidth="1"/>
    <col min="6407" max="6407" width="23.453125" style="428" customWidth="1"/>
    <col min="6408" max="6408" width="2.7265625" style="428" customWidth="1"/>
    <col min="6409" max="6604" width="11" style="428" customWidth="1"/>
    <col min="6605" max="6653" width="11" style="428"/>
    <col min="6654" max="6654" width="38.81640625" style="428" customWidth="1"/>
    <col min="6655" max="6655" width="13" style="428" customWidth="1"/>
    <col min="6656" max="6656" width="14.453125" style="428" customWidth="1"/>
    <col min="6657" max="6657" width="38.453125" style="428" customWidth="1"/>
    <col min="6658" max="6658" width="8.7265625" style="428" customWidth="1"/>
    <col min="6659" max="6659" width="5.81640625" style="428" customWidth="1"/>
    <col min="6660" max="6660" width="9" style="428" customWidth="1"/>
    <col min="6661" max="6662" width="8.453125" style="428" customWidth="1"/>
    <col min="6663" max="6663" width="23.453125" style="428" customWidth="1"/>
    <col min="6664" max="6664" width="2.7265625" style="428" customWidth="1"/>
    <col min="6665" max="6860" width="11" style="428" customWidth="1"/>
    <col min="6861" max="6909" width="11" style="428"/>
    <col min="6910" max="6910" width="38.81640625" style="428" customWidth="1"/>
    <col min="6911" max="6911" width="13" style="428" customWidth="1"/>
    <col min="6912" max="6912" width="14.453125" style="428" customWidth="1"/>
    <col min="6913" max="6913" width="38.453125" style="428" customWidth="1"/>
    <col min="6914" max="6914" width="8.7265625" style="428" customWidth="1"/>
    <col min="6915" max="6915" width="5.81640625" style="428" customWidth="1"/>
    <col min="6916" max="6916" width="9" style="428" customWidth="1"/>
    <col min="6917" max="6918" width="8.453125" style="428" customWidth="1"/>
    <col min="6919" max="6919" width="23.453125" style="428" customWidth="1"/>
    <col min="6920" max="6920" width="2.7265625" style="428" customWidth="1"/>
    <col min="6921" max="7116" width="11" style="428" customWidth="1"/>
    <col min="7117" max="7165" width="11" style="428"/>
    <col min="7166" max="7166" width="38.81640625" style="428" customWidth="1"/>
    <col min="7167" max="7167" width="13" style="428" customWidth="1"/>
    <col min="7168" max="7168" width="14.453125" style="428" customWidth="1"/>
    <col min="7169" max="7169" width="38.453125" style="428" customWidth="1"/>
    <col min="7170" max="7170" width="8.7265625" style="428" customWidth="1"/>
    <col min="7171" max="7171" width="5.81640625" style="428" customWidth="1"/>
    <col min="7172" max="7172" width="9" style="428" customWidth="1"/>
    <col min="7173" max="7174" width="8.453125" style="428" customWidth="1"/>
    <col min="7175" max="7175" width="23.453125" style="428" customWidth="1"/>
    <col min="7176" max="7176" width="2.7265625" style="428" customWidth="1"/>
    <col min="7177" max="7372" width="11" style="428" customWidth="1"/>
    <col min="7373" max="7421" width="11" style="428"/>
    <col min="7422" max="7422" width="38.81640625" style="428" customWidth="1"/>
    <col min="7423" max="7423" width="13" style="428" customWidth="1"/>
    <col min="7424" max="7424" width="14.453125" style="428" customWidth="1"/>
    <col min="7425" max="7425" width="38.453125" style="428" customWidth="1"/>
    <col min="7426" max="7426" width="8.7265625" style="428" customWidth="1"/>
    <col min="7427" max="7427" width="5.81640625" style="428" customWidth="1"/>
    <col min="7428" max="7428" width="9" style="428" customWidth="1"/>
    <col min="7429" max="7430" width="8.453125" style="428" customWidth="1"/>
    <col min="7431" max="7431" width="23.453125" style="428" customWidth="1"/>
    <col min="7432" max="7432" width="2.7265625" style="428" customWidth="1"/>
    <col min="7433" max="7628" width="11" style="428" customWidth="1"/>
    <col min="7629" max="7677" width="11" style="428"/>
    <col min="7678" max="7678" width="38.81640625" style="428" customWidth="1"/>
    <col min="7679" max="7679" width="13" style="428" customWidth="1"/>
    <col min="7680" max="7680" width="14.453125" style="428" customWidth="1"/>
    <col min="7681" max="7681" width="38.453125" style="428" customWidth="1"/>
    <col min="7682" max="7682" width="8.7265625" style="428" customWidth="1"/>
    <col min="7683" max="7683" width="5.81640625" style="428" customWidth="1"/>
    <col min="7684" max="7684" width="9" style="428" customWidth="1"/>
    <col min="7685" max="7686" width="8.453125" style="428" customWidth="1"/>
    <col min="7687" max="7687" width="23.453125" style="428" customWidth="1"/>
    <col min="7688" max="7688" width="2.7265625" style="428" customWidth="1"/>
    <col min="7689" max="7884" width="11" style="428" customWidth="1"/>
    <col min="7885" max="7933" width="11" style="428"/>
    <col min="7934" max="7934" width="38.81640625" style="428" customWidth="1"/>
    <col min="7935" max="7935" width="13" style="428" customWidth="1"/>
    <col min="7936" max="7936" width="14.453125" style="428" customWidth="1"/>
    <col min="7937" max="7937" width="38.453125" style="428" customWidth="1"/>
    <col min="7938" max="7938" width="8.7265625" style="428" customWidth="1"/>
    <col min="7939" max="7939" width="5.81640625" style="428" customWidth="1"/>
    <col min="7940" max="7940" width="9" style="428" customWidth="1"/>
    <col min="7941" max="7942" width="8.453125" style="428" customWidth="1"/>
    <col min="7943" max="7943" width="23.453125" style="428" customWidth="1"/>
    <col min="7944" max="7944" width="2.7265625" style="428" customWidth="1"/>
    <col min="7945" max="8140" width="11" style="428" customWidth="1"/>
    <col min="8141" max="8189" width="11" style="428"/>
    <col min="8190" max="8190" width="38.81640625" style="428" customWidth="1"/>
    <col min="8191" max="8191" width="13" style="428" customWidth="1"/>
    <col min="8192" max="8192" width="14.453125" style="428" customWidth="1"/>
    <col min="8193" max="8193" width="38.453125" style="428" customWidth="1"/>
    <col min="8194" max="8194" width="8.7265625" style="428" customWidth="1"/>
    <col min="8195" max="8195" width="5.81640625" style="428" customWidth="1"/>
    <col min="8196" max="8196" width="9" style="428" customWidth="1"/>
    <col min="8197" max="8198" width="8.453125" style="428" customWidth="1"/>
    <col min="8199" max="8199" width="23.453125" style="428" customWidth="1"/>
    <col min="8200" max="8200" width="2.7265625" style="428" customWidth="1"/>
    <col min="8201" max="8396" width="11" style="428" customWidth="1"/>
    <col min="8397" max="8445" width="11" style="428"/>
    <col min="8446" max="8446" width="38.81640625" style="428" customWidth="1"/>
    <col min="8447" max="8447" width="13" style="428" customWidth="1"/>
    <col min="8448" max="8448" width="14.453125" style="428" customWidth="1"/>
    <col min="8449" max="8449" width="38.453125" style="428" customWidth="1"/>
    <col min="8450" max="8450" width="8.7265625" style="428" customWidth="1"/>
    <col min="8451" max="8451" width="5.81640625" style="428" customWidth="1"/>
    <col min="8452" max="8452" width="9" style="428" customWidth="1"/>
    <col min="8453" max="8454" width="8.453125" style="428" customWidth="1"/>
    <col min="8455" max="8455" width="23.453125" style="428" customWidth="1"/>
    <col min="8456" max="8456" width="2.7265625" style="428" customWidth="1"/>
    <col min="8457" max="8652" width="11" style="428" customWidth="1"/>
    <col min="8653" max="8701" width="11" style="428"/>
    <col min="8702" max="8702" width="38.81640625" style="428" customWidth="1"/>
    <col min="8703" max="8703" width="13" style="428" customWidth="1"/>
    <col min="8704" max="8704" width="14.453125" style="428" customWidth="1"/>
    <col min="8705" max="8705" width="38.453125" style="428" customWidth="1"/>
    <col min="8706" max="8706" width="8.7265625" style="428" customWidth="1"/>
    <col min="8707" max="8707" width="5.81640625" style="428" customWidth="1"/>
    <col min="8708" max="8708" width="9" style="428" customWidth="1"/>
    <col min="8709" max="8710" width="8.453125" style="428" customWidth="1"/>
    <col min="8711" max="8711" width="23.453125" style="428" customWidth="1"/>
    <col min="8712" max="8712" width="2.7265625" style="428" customWidth="1"/>
    <col min="8713" max="8908" width="11" style="428" customWidth="1"/>
    <col min="8909" max="8957" width="11" style="428"/>
    <col min="8958" max="8958" width="38.81640625" style="428" customWidth="1"/>
    <col min="8959" max="8959" width="13" style="428" customWidth="1"/>
    <col min="8960" max="8960" width="14.453125" style="428" customWidth="1"/>
    <col min="8961" max="8961" width="38.453125" style="428" customWidth="1"/>
    <col min="8962" max="8962" width="8.7265625" style="428" customWidth="1"/>
    <col min="8963" max="8963" width="5.81640625" style="428" customWidth="1"/>
    <col min="8964" max="8964" width="9" style="428" customWidth="1"/>
    <col min="8965" max="8966" width="8.453125" style="428" customWidth="1"/>
    <col min="8967" max="8967" width="23.453125" style="428" customWidth="1"/>
    <col min="8968" max="8968" width="2.7265625" style="428" customWidth="1"/>
    <col min="8969" max="9164" width="11" style="428" customWidth="1"/>
    <col min="9165" max="9213" width="11" style="428"/>
    <col min="9214" max="9214" width="38.81640625" style="428" customWidth="1"/>
    <col min="9215" max="9215" width="13" style="428" customWidth="1"/>
    <col min="9216" max="9216" width="14.453125" style="428" customWidth="1"/>
    <col min="9217" max="9217" width="38.453125" style="428" customWidth="1"/>
    <col min="9218" max="9218" width="8.7265625" style="428" customWidth="1"/>
    <col min="9219" max="9219" width="5.81640625" style="428" customWidth="1"/>
    <col min="9220" max="9220" width="9" style="428" customWidth="1"/>
    <col min="9221" max="9222" width="8.453125" style="428" customWidth="1"/>
    <col min="9223" max="9223" width="23.453125" style="428" customWidth="1"/>
    <col min="9224" max="9224" width="2.7265625" style="428" customWidth="1"/>
    <col min="9225" max="9420" width="11" style="428" customWidth="1"/>
    <col min="9421" max="9469" width="11" style="428"/>
    <col min="9470" max="9470" width="38.81640625" style="428" customWidth="1"/>
    <col min="9471" max="9471" width="13" style="428" customWidth="1"/>
    <col min="9472" max="9472" width="14.453125" style="428" customWidth="1"/>
    <col min="9473" max="9473" width="38.453125" style="428" customWidth="1"/>
    <col min="9474" max="9474" width="8.7265625" style="428" customWidth="1"/>
    <col min="9475" max="9475" width="5.81640625" style="428" customWidth="1"/>
    <col min="9476" max="9476" width="9" style="428" customWidth="1"/>
    <col min="9477" max="9478" width="8.453125" style="428" customWidth="1"/>
    <col min="9479" max="9479" width="23.453125" style="428" customWidth="1"/>
    <col min="9480" max="9480" width="2.7265625" style="428" customWidth="1"/>
    <col min="9481" max="9676" width="11" style="428" customWidth="1"/>
    <col min="9677" max="9725" width="11" style="428"/>
    <col min="9726" max="9726" width="38.81640625" style="428" customWidth="1"/>
    <col min="9727" max="9727" width="13" style="428" customWidth="1"/>
    <col min="9728" max="9728" width="14.453125" style="428" customWidth="1"/>
    <col min="9729" max="9729" width="38.453125" style="428" customWidth="1"/>
    <col min="9730" max="9730" width="8.7265625" style="428" customWidth="1"/>
    <col min="9731" max="9731" width="5.81640625" style="428" customWidth="1"/>
    <col min="9732" max="9732" width="9" style="428" customWidth="1"/>
    <col min="9733" max="9734" width="8.453125" style="428" customWidth="1"/>
    <col min="9735" max="9735" width="23.453125" style="428" customWidth="1"/>
    <col min="9736" max="9736" width="2.7265625" style="428" customWidth="1"/>
    <col min="9737" max="9932" width="11" style="428" customWidth="1"/>
    <col min="9933" max="9981" width="11" style="428"/>
    <col min="9982" max="9982" width="38.81640625" style="428" customWidth="1"/>
    <col min="9983" max="9983" width="13" style="428" customWidth="1"/>
    <col min="9984" max="9984" width="14.453125" style="428" customWidth="1"/>
    <col min="9985" max="9985" width="38.453125" style="428" customWidth="1"/>
    <col min="9986" max="9986" width="8.7265625" style="428" customWidth="1"/>
    <col min="9987" max="9987" width="5.81640625" style="428" customWidth="1"/>
    <col min="9988" max="9988" width="9" style="428" customWidth="1"/>
    <col min="9989" max="9990" width="8.453125" style="428" customWidth="1"/>
    <col min="9991" max="9991" width="23.453125" style="428" customWidth="1"/>
    <col min="9992" max="9992" width="2.7265625" style="428" customWidth="1"/>
    <col min="9993" max="10188" width="11" style="428" customWidth="1"/>
    <col min="10189" max="10237" width="11" style="428"/>
    <col min="10238" max="10238" width="38.81640625" style="428" customWidth="1"/>
    <col min="10239" max="10239" width="13" style="428" customWidth="1"/>
    <col min="10240" max="10240" width="14.453125" style="428" customWidth="1"/>
    <col min="10241" max="10241" width="38.453125" style="428" customWidth="1"/>
    <col min="10242" max="10242" width="8.7265625" style="428" customWidth="1"/>
    <col min="10243" max="10243" width="5.81640625" style="428" customWidth="1"/>
    <col min="10244" max="10244" width="9" style="428" customWidth="1"/>
    <col min="10245" max="10246" width="8.453125" style="428" customWidth="1"/>
    <col min="10247" max="10247" width="23.453125" style="428" customWidth="1"/>
    <col min="10248" max="10248" width="2.7265625" style="428" customWidth="1"/>
    <col min="10249" max="10444" width="11" style="428" customWidth="1"/>
    <col min="10445" max="10493" width="11" style="428"/>
    <col min="10494" max="10494" width="38.81640625" style="428" customWidth="1"/>
    <col min="10495" max="10495" width="13" style="428" customWidth="1"/>
    <col min="10496" max="10496" width="14.453125" style="428" customWidth="1"/>
    <col min="10497" max="10497" width="38.453125" style="428" customWidth="1"/>
    <col min="10498" max="10498" width="8.7265625" style="428" customWidth="1"/>
    <col min="10499" max="10499" width="5.81640625" style="428" customWidth="1"/>
    <col min="10500" max="10500" width="9" style="428" customWidth="1"/>
    <col min="10501" max="10502" width="8.453125" style="428" customWidth="1"/>
    <col min="10503" max="10503" width="23.453125" style="428" customWidth="1"/>
    <col min="10504" max="10504" width="2.7265625" style="428" customWidth="1"/>
    <col min="10505" max="10700" width="11" style="428" customWidth="1"/>
    <col min="10701" max="10749" width="11" style="428"/>
    <col min="10750" max="10750" width="38.81640625" style="428" customWidth="1"/>
    <col min="10751" max="10751" width="13" style="428" customWidth="1"/>
    <col min="10752" max="10752" width="14.453125" style="428" customWidth="1"/>
    <col min="10753" max="10753" width="38.453125" style="428" customWidth="1"/>
    <col min="10754" max="10754" width="8.7265625" style="428" customWidth="1"/>
    <col min="10755" max="10755" width="5.81640625" style="428" customWidth="1"/>
    <col min="10756" max="10756" width="9" style="428" customWidth="1"/>
    <col min="10757" max="10758" width="8.453125" style="428" customWidth="1"/>
    <col min="10759" max="10759" width="23.453125" style="428" customWidth="1"/>
    <col min="10760" max="10760" width="2.7265625" style="428" customWidth="1"/>
    <col min="10761" max="10956" width="11" style="428" customWidth="1"/>
    <col min="10957" max="11005" width="11" style="428"/>
    <col min="11006" max="11006" width="38.81640625" style="428" customWidth="1"/>
    <col min="11007" max="11007" width="13" style="428" customWidth="1"/>
    <col min="11008" max="11008" width="14.453125" style="428" customWidth="1"/>
    <col min="11009" max="11009" width="38.453125" style="428" customWidth="1"/>
    <col min="11010" max="11010" width="8.7265625" style="428" customWidth="1"/>
    <col min="11011" max="11011" width="5.81640625" style="428" customWidth="1"/>
    <col min="11012" max="11012" width="9" style="428" customWidth="1"/>
    <col min="11013" max="11014" width="8.453125" style="428" customWidth="1"/>
    <col min="11015" max="11015" width="23.453125" style="428" customWidth="1"/>
    <col min="11016" max="11016" width="2.7265625" style="428" customWidth="1"/>
    <col min="11017" max="11212" width="11" style="428" customWidth="1"/>
    <col min="11213" max="11261" width="11" style="428"/>
    <col min="11262" max="11262" width="38.81640625" style="428" customWidth="1"/>
    <col min="11263" max="11263" width="13" style="428" customWidth="1"/>
    <col min="11264" max="11264" width="14.453125" style="428" customWidth="1"/>
    <col min="11265" max="11265" width="38.453125" style="428" customWidth="1"/>
    <col min="11266" max="11266" width="8.7265625" style="428" customWidth="1"/>
    <col min="11267" max="11267" width="5.81640625" style="428" customWidth="1"/>
    <col min="11268" max="11268" width="9" style="428" customWidth="1"/>
    <col min="11269" max="11270" width="8.453125" style="428" customWidth="1"/>
    <col min="11271" max="11271" width="23.453125" style="428" customWidth="1"/>
    <col min="11272" max="11272" width="2.7265625" style="428" customWidth="1"/>
    <col min="11273" max="11468" width="11" style="428" customWidth="1"/>
    <col min="11469" max="11517" width="11" style="428"/>
    <col min="11518" max="11518" width="38.81640625" style="428" customWidth="1"/>
    <col min="11519" max="11519" width="13" style="428" customWidth="1"/>
    <col min="11520" max="11520" width="14.453125" style="428" customWidth="1"/>
    <col min="11521" max="11521" width="38.453125" style="428" customWidth="1"/>
    <col min="11522" max="11522" width="8.7265625" style="428" customWidth="1"/>
    <col min="11523" max="11523" width="5.81640625" style="428" customWidth="1"/>
    <col min="11524" max="11524" width="9" style="428" customWidth="1"/>
    <col min="11525" max="11526" width="8.453125" style="428" customWidth="1"/>
    <col min="11527" max="11527" width="23.453125" style="428" customWidth="1"/>
    <col min="11528" max="11528" width="2.7265625" style="428" customWidth="1"/>
    <col min="11529" max="11724" width="11" style="428" customWidth="1"/>
    <col min="11725" max="11773" width="11" style="428"/>
    <col min="11774" max="11774" width="38.81640625" style="428" customWidth="1"/>
    <col min="11775" max="11775" width="13" style="428" customWidth="1"/>
    <col min="11776" max="11776" width="14.453125" style="428" customWidth="1"/>
    <col min="11777" max="11777" width="38.453125" style="428" customWidth="1"/>
    <col min="11778" max="11778" width="8.7265625" style="428" customWidth="1"/>
    <col min="11779" max="11779" width="5.81640625" style="428" customWidth="1"/>
    <col min="11780" max="11780" width="9" style="428" customWidth="1"/>
    <col min="11781" max="11782" width="8.453125" style="428" customWidth="1"/>
    <col min="11783" max="11783" width="23.453125" style="428" customWidth="1"/>
    <col min="11784" max="11784" width="2.7265625" style="428" customWidth="1"/>
    <col min="11785" max="11980" width="11" style="428" customWidth="1"/>
    <col min="11981" max="12029" width="11" style="428"/>
    <col min="12030" max="12030" width="38.81640625" style="428" customWidth="1"/>
    <col min="12031" max="12031" width="13" style="428" customWidth="1"/>
    <col min="12032" max="12032" width="14.453125" style="428" customWidth="1"/>
    <col min="12033" max="12033" width="38.453125" style="428" customWidth="1"/>
    <col min="12034" max="12034" width="8.7265625" style="428" customWidth="1"/>
    <col min="12035" max="12035" width="5.81640625" style="428" customWidth="1"/>
    <col min="12036" max="12036" width="9" style="428" customWidth="1"/>
    <col min="12037" max="12038" width="8.453125" style="428" customWidth="1"/>
    <col min="12039" max="12039" width="23.453125" style="428" customWidth="1"/>
    <col min="12040" max="12040" width="2.7265625" style="428" customWidth="1"/>
    <col min="12041" max="12236" width="11" style="428" customWidth="1"/>
    <col min="12237" max="12285" width="11" style="428"/>
    <col min="12286" max="12286" width="38.81640625" style="428" customWidth="1"/>
    <col min="12287" max="12287" width="13" style="428" customWidth="1"/>
    <col min="12288" max="12288" width="14.453125" style="428" customWidth="1"/>
    <col min="12289" max="12289" width="38.453125" style="428" customWidth="1"/>
    <col min="12290" max="12290" width="8.7265625" style="428" customWidth="1"/>
    <col min="12291" max="12291" width="5.81640625" style="428" customWidth="1"/>
    <col min="12292" max="12292" width="9" style="428" customWidth="1"/>
    <col min="12293" max="12294" width="8.453125" style="428" customWidth="1"/>
    <col min="12295" max="12295" width="23.453125" style="428" customWidth="1"/>
    <col min="12296" max="12296" width="2.7265625" style="428" customWidth="1"/>
    <col min="12297" max="12492" width="11" style="428" customWidth="1"/>
    <col min="12493" max="12541" width="11" style="428"/>
    <col min="12542" max="12542" width="38.81640625" style="428" customWidth="1"/>
    <col min="12543" max="12543" width="13" style="428" customWidth="1"/>
    <col min="12544" max="12544" width="14.453125" style="428" customWidth="1"/>
    <col min="12545" max="12545" width="38.453125" style="428" customWidth="1"/>
    <col min="12546" max="12546" width="8.7265625" style="428" customWidth="1"/>
    <col min="12547" max="12547" width="5.81640625" style="428" customWidth="1"/>
    <col min="12548" max="12548" width="9" style="428" customWidth="1"/>
    <col min="12549" max="12550" width="8.453125" style="428" customWidth="1"/>
    <col min="12551" max="12551" width="23.453125" style="428" customWidth="1"/>
    <col min="12552" max="12552" width="2.7265625" style="428" customWidth="1"/>
    <col min="12553" max="12748" width="11" style="428" customWidth="1"/>
    <col min="12749" max="12797" width="11" style="428"/>
    <col min="12798" max="12798" width="38.81640625" style="428" customWidth="1"/>
    <col min="12799" max="12799" width="13" style="428" customWidth="1"/>
    <col min="12800" max="12800" width="14.453125" style="428" customWidth="1"/>
    <col min="12801" max="12801" width="38.453125" style="428" customWidth="1"/>
    <col min="12802" max="12802" width="8.7265625" style="428" customWidth="1"/>
    <col min="12803" max="12803" width="5.81640625" style="428" customWidth="1"/>
    <col min="12804" max="12804" width="9" style="428" customWidth="1"/>
    <col min="12805" max="12806" width="8.453125" style="428" customWidth="1"/>
    <col min="12807" max="12807" width="23.453125" style="428" customWidth="1"/>
    <col min="12808" max="12808" width="2.7265625" style="428" customWidth="1"/>
    <col min="12809" max="13004" width="11" style="428" customWidth="1"/>
    <col min="13005" max="13053" width="11" style="428"/>
    <col min="13054" max="13054" width="38.81640625" style="428" customWidth="1"/>
    <col min="13055" max="13055" width="13" style="428" customWidth="1"/>
    <col min="13056" max="13056" width="14.453125" style="428" customWidth="1"/>
    <col min="13057" max="13057" width="38.453125" style="428" customWidth="1"/>
    <col min="13058" max="13058" width="8.7265625" style="428" customWidth="1"/>
    <col min="13059" max="13059" width="5.81640625" style="428" customWidth="1"/>
    <col min="13060" max="13060" width="9" style="428" customWidth="1"/>
    <col min="13061" max="13062" width="8.453125" style="428" customWidth="1"/>
    <col min="13063" max="13063" width="23.453125" style="428" customWidth="1"/>
    <col min="13064" max="13064" width="2.7265625" style="428" customWidth="1"/>
    <col min="13065" max="13260" width="11" style="428" customWidth="1"/>
    <col min="13261" max="13309" width="11" style="428"/>
    <col min="13310" max="13310" width="38.81640625" style="428" customWidth="1"/>
    <col min="13311" max="13311" width="13" style="428" customWidth="1"/>
    <col min="13312" max="13312" width="14.453125" style="428" customWidth="1"/>
    <col min="13313" max="13313" width="38.453125" style="428" customWidth="1"/>
    <col min="13314" max="13314" width="8.7265625" style="428" customWidth="1"/>
    <col min="13315" max="13315" width="5.81640625" style="428" customWidth="1"/>
    <col min="13316" max="13316" width="9" style="428" customWidth="1"/>
    <col min="13317" max="13318" width="8.453125" style="428" customWidth="1"/>
    <col min="13319" max="13319" width="23.453125" style="428" customWidth="1"/>
    <col min="13320" max="13320" width="2.7265625" style="428" customWidth="1"/>
    <col min="13321" max="13516" width="11" style="428" customWidth="1"/>
    <col min="13517" max="13565" width="11" style="428"/>
    <col min="13566" max="13566" width="38.81640625" style="428" customWidth="1"/>
    <col min="13567" max="13567" width="13" style="428" customWidth="1"/>
    <col min="13568" max="13568" width="14.453125" style="428" customWidth="1"/>
    <col min="13569" max="13569" width="38.453125" style="428" customWidth="1"/>
    <col min="13570" max="13570" width="8.7265625" style="428" customWidth="1"/>
    <col min="13571" max="13571" width="5.81640625" style="428" customWidth="1"/>
    <col min="13572" max="13572" width="9" style="428" customWidth="1"/>
    <col min="13573" max="13574" width="8.453125" style="428" customWidth="1"/>
    <col min="13575" max="13575" width="23.453125" style="428" customWidth="1"/>
    <col min="13576" max="13576" width="2.7265625" style="428" customWidth="1"/>
    <col min="13577" max="13772" width="11" style="428" customWidth="1"/>
    <col min="13773" max="13821" width="11" style="428"/>
    <col min="13822" max="13822" width="38.81640625" style="428" customWidth="1"/>
    <col min="13823" max="13823" width="13" style="428" customWidth="1"/>
    <col min="13824" max="13824" width="14.453125" style="428" customWidth="1"/>
    <col min="13825" max="13825" width="38.453125" style="428" customWidth="1"/>
    <col min="13826" max="13826" width="8.7265625" style="428" customWidth="1"/>
    <col min="13827" max="13827" width="5.81640625" style="428" customWidth="1"/>
    <col min="13828" max="13828" width="9" style="428" customWidth="1"/>
    <col min="13829" max="13830" width="8.453125" style="428" customWidth="1"/>
    <col min="13831" max="13831" width="23.453125" style="428" customWidth="1"/>
    <col min="13832" max="13832" width="2.7265625" style="428" customWidth="1"/>
    <col min="13833" max="14028" width="11" style="428" customWidth="1"/>
    <col min="14029" max="14077" width="11" style="428"/>
    <col min="14078" max="14078" width="38.81640625" style="428" customWidth="1"/>
    <col min="14079" max="14079" width="13" style="428" customWidth="1"/>
    <col min="14080" max="14080" width="14.453125" style="428" customWidth="1"/>
    <col min="14081" max="14081" width="38.453125" style="428" customWidth="1"/>
    <col min="14082" max="14082" width="8.7265625" style="428" customWidth="1"/>
    <col min="14083" max="14083" width="5.81640625" style="428" customWidth="1"/>
    <col min="14084" max="14084" width="9" style="428" customWidth="1"/>
    <col min="14085" max="14086" width="8.453125" style="428" customWidth="1"/>
    <col min="14087" max="14087" width="23.453125" style="428" customWidth="1"/>
    <col min="14088" max="14088" width="2.7265625" style="428" customWidth="1"/>
    <col min="14089" max="14284" width="11" style="428" customWidth="1"/>
    <col min="14285" max="14333" width="11" style="428"/>
    <col min="14334" max="14334" width="38.81640625" style="428" customWidth="1"/>
    <col min="14335" max="14335" width="13" style="428" customWidth="1"/>
    <col min="14336" max="14336" width="14.453125" style="428" customWidth="1"/>
    <col min="14337" max="14337" width="38.453125" style="428" customWidth="1"/>
    <col min="14338" max="14338" width="8.7265625" style="428" customWidth="1"/>
    <col min="14339" max="14339" width="5.81640625" style="428" customWidth="1"/>
    <col min="14340" max="14340" width="9" style="428" customWidth="1"/>
    <col min="14341" max="14342" width="8.453125" style="428" customWidth="1"/>
    <col min="14343" max="14343" width="23.453125" style="428" customWidth="1"/>
    <col min="14344" max="14344" width="2.7265625" style="428" customWidth="1"/>
    <col min="14345" max="14540" width="11" style="428" customWidth="1"/>
    <col min="14541" max="14589" width="11" style="428"/>
    <col min="14590" max="14590" width="38.81640625" style="428" customWidth="1"/>
    <col min="14591" max="14591" width="13" style="428" customWidth="1"/>
    <col min="14592" max="14592" width="14.453125" style="428" customWidth="1"/>
    <col min="14593" max="14593" width="38.453125" style="428" customWidth="1"/>
    <col min="14594" max="14594" width="8.7265625" style="428" customWidth="1"/>
    <col min="14595" max="14595" width="5.81640625" style="428" customWidth="1"/>
    <col min="14596" max="14596" width="9" style="428" customWidth="1"/>
    <col min="14597" max="14598" width="8.453125" style="428" customWidth="1"/>
    <col min="14599" max="14599" width="23.453125" style="428" customWidth="1"/>
    <col min="14600" max="14600" width="2.7265625" style="428" customWidth="1"/>
    <col min="14601" max="14796" width="11" style="428" customWidth="1"/>
    <col min="14797" max="14845" width="11" style="428"/>
    <col min="14846" max="14846" width="38.81640625" style="428" customWidth="1"/>
    <col min="14847" max="14847" width="13" style="428" customWidth="1"/>
    <col min="14848" max="14848" width="14.453125" style="428" customWidth="1"/>
    <col min="14849" max="14849" width="38.453125" style="428" customWidth="1"/>
    <col min="14850" max="14850" width="8.7265625" style="428" customWidth="1"/>
    <col min="14851" max="14851" width="5.81640625" style="428" customWidth="1"/>
    <col min="14852" max="14852" width="9" style="428" customWidth="1"/>
    <col min="14853" max="14854" width="8.453125" style="428" customWidth="1"/>
    <col min="14855" max="14855" width="23.453125" style="428" customWidth="1"/>
    <col min="14856" max="14856" width="2.7265625" style="428" customWidth="1"/>
    <col min="14857" max="15052" width="11" style="428" customWidth="1"/>
    <col min="15053" max="15101" width="11" style="428"/>
    <col min="15102" max="15102" width="38.81640625" style="428" customWidth="1"/>
    <col min="15103" max="15103" width="13" style="428" customWidth="1"/>
    <col min="15104" max="15104" width="14.453125" style="428" customWidth="1"/>
    <col min="15105" max="15105" width="38.453125" style="428" customWidth="1"/>
    <col min="15106" max="15106" width="8.7265625" style="428" customWidth="1"/>
    <col min="15107" max="15107" width="5.81640625" style="428" customWidth="1"/>
    <col min="15108" max="15108" width="9" style="428" customWidth="1"/>
    <col min="15109" max="15110" width="8.453125" style="428" customWidth="1"/>
    <col min="15111" max="15111" width="23.453125" style="428" customWidth="1"/>
    <col min="15112" max="15112" width="2.7265625" style="428" customWidth="1"/>
    <col min="15113" max="15308" width="11" style="428" customWidth="1"/>
    <col min="15309" max="15357" width="11" style="428"/>
    <col min="15358" max="15358" width="38.81640625" style="428" customWidth="1"/>
    <col min="15359" max="15359" width="13" style="428" customWidth="1"/>
    <col min="15360" max="15360" width="14.453125" style="428" customWidth="1"/>
    <col min="15361" max="15361" width="38.453125" style="428" customWidth="1"/>
    <col min="15362" max="15362" width="8.7265625" style="428" customWidth="1"/>
    <col min="15363" max="15363" width="5.81640625" style="428" customWidth="1"/>
    <col min="15364" max="15364" width="9" style="428" customWidth="1"/>
    <col min="15365" max="15366" width="8.453125" style="428" customWidth="1"/>
    <col min="15367" max="15367" width="23.453125" style="428" customWidth="1"/>
    <col min="15368" max="15368" width="2.7265625" style="428" customWidth="1"/>
    <col min="15369" max="15564" width="11" style="428" customWidth="1"/>
    <col min="15565" max="15613" width="11" style="428"/>
    <col min="15614" max="15614" width="38.81640625" style="428" customWidth="1"/>
    <col min="15615" max="15615" width="13" style="428" customWidth="1"/>
    <col min="15616" max="15616" width="14.453125" style="428" customWidth="1"/>
    <col min="15617" max="15617" width="38.453125" style="428" customWidth="1"/>
    <col min="15618" max="15618" width="8.7265625" style="428" customWidth="1"/>
    <col min="15619" max="15619" width="5.81640625" style="428" customWidth="1"/>
    <col min="15620" max="15620" width="9" style="428" customWidth="1"/>
    <col min="15621" max="15622" width="8.453125" style="428" customWidth="1"/>
    <col min="15623" max="15623" width="23.453125" style="428" customWidth="1"/>
    <col min="15624" max="15624" width="2.7265625" style="428" customWidth="1"/>
    <col min="15625" max="15820" width="11" style="428" customWidth="1"/>
    <col min="15821" max="15869" width="11" style="428"/>
    <col min="15870" max="15870" width="38.81640625" style="428" customWidth="1"/>
    <col min="15871" max="15871" width="13" style="428" customWidth="1"/>
    <col min="15872" max="15872" width="14.453125" style="428" customWidth="1"/>
    <col min="15873" max="15873" width="38.453125" style="428" customWidth="1"/>
    <col min="15874" max="15874" width="8.7265625" style="428" customWidth="1"/>
    <col min="15875" max="15875" width="5.81640625" style="428" customWidth="1"/>
    <col min="15876" max="15876" width="9" style="428" customWidth="1"/>
    <col min="15877" max="15878" width="8.453125" style="428" customWidth="1"/>
    <col min="15879" max="15879" width="23.453125" style="428" customWidth="1"/>
    <col min="15880" max="15880" width="2.7265625" style="428" customWidth="1"/>
    <col min="15881" max="16076" width="11" style="428" customWidth="1"/>
    <col min="16077" max="16125" width="11" style="428"/>
    <col min="16126" max="16126" width="38.81640625" style="428" customWidth="1"/>
    <col min="16127" max="16127" width="13" style="428" customWidth="1"/>
    <col min="16128" max="16128" width="14.453125" style="428" customWidth="1"/>
    <col min="16129" max="16129" width="38.453125" style="428" customWidth="1"/>
    <col min="16130" max="16130" width="8.7265625" style="428" customWidth="1"/>
    <col min="16131" max="16131" width="5.81640625" style="428" customWidth="1"/>
    <col min="16132" max="16132" width="9" style="428" customWidth="1"/>
    <col min="16133" max="16134" width="8.453125" style="428" customWidth="1"/>
    <col min="16135" max="16135" width="23.453125" style="428" customWidth="1"/>
    <col min="16136" max="16136" width="2.7265625" style="428" customWidth="1"/>
    <col min="16137" max="16332" width="11" style="428" customWidth="1"/>
    <col min="16333" max="16384" width="11" style="428"/>
  </cols>
  <sheetData>
    <row r="1" spans="1:7" ht="24.75" customHeight="1">
      <c r="A1" s="1" t="s">
        <v>0</v>
      </c>
      <c r="B1" s="535"/>
      <c r="C1" s="429" t="s">
        <v>1</v>
      </c>
      <c r="D1" s="430"/>
      <c r="F1" s="430" t="s">
        <v>213</v>
      </c>
    </row>
    <row r="2" spans="1:7" ht="19" customHeight="1">
      <c r="A2" s="430"/>
      <c r="B2" s="535"/>
      <c r="C2" s="430"/>
      <c r="D2" s="430"/>
      <c r="E2" s="430"/>
      <c r="F2" s="430" t="s">
        <v>213</v>
      </c>
    </row>
    <row r="3" spans="1:7" ht="19" customHeight="1">
      <c r="A3" s="791" t="s">
        <v>1057</v>
      </c>
      <c r="C3" s="505" t="s">
        <v>777</v>
      </c>
      <c r="D3" s="536"/>
      <c r="E3" s="536"/>
    </row>
    <row r="4" spans="1:7" ht="19" customHeight="1">
      <c r="A4" s="370" t="s">
        <v>623</v>
      </c>
      <c r="B4" s="444"/>
      <c r="C4" s="409" t="s">
        <v>624</v>
      </c>
      <c r="E4" s="409"/>
    </row>
    <row r="5" spans="1:7" ht="19" customHeight="1">
      <c r="A5" s="322"/>
      <c r="B5" s="537"/>
      <c r="D5" s="322"/>
      <c r="E5" s="322"/>
    </row>
    <row r="6" spans="1:7" ht="16.5" customHeight="1">
      <c r="A6" s="327">
        <v>2022</v>
      </c>
      <c r="B6" s="524" t="s">
        <v>760</v>
      </c>
      <c r="C6" s="705">
        <v>2022</v>
      </c>
      <c r="D6" s="440"/>
      <c r="F6" s="440"/>
    </row>
    <row r="7" spans="1:7" ht="27" customHeight="1">
      <c r="A7" s="322"/>
      <c r="B7" s="538" t="s">
        <v>774</v>
      </c>
      <c r="D7" s="440"/>
      <c r="E7" s="398"/>
      <c r="F7" s="332"/>
      <c r="G7" s="282"/>
    </row>
    <row r="8" spans="1:7" ht="13.5" customHeight="1">
      <c r="A8" s="197"/>
      <c r="B8" s="348"/>
      <c r="D8" s="440"/>
      <c r="E8" s="282"/>
      <c r="F8" s="437"/>
      <c r="G8" s="282"/>
    </row>
    <row r="9" spans="1:7" ht="15" customHeight="1">
      <c r="A9" s="178" t="s">
        <v>17</v>
      </c>
      <c r="B9" s="539">
        <f>SUM(B10:B17)</f>
        <v>41</v>
      </c>
      <c r="C9" s="486" t="s">
        <v>18</v>
      </c>
      <c r="D9" s="540"/>
      <c r="E9" s="540"/>
      <c r="F9" s="540"/>
    </row>
    <row r="10" spans="1:7" s="444" customFormat="1" ht="15" customHeight="1">
      <c r="A10" s="193" t="s">
        <v>19</v>
      </c>
      <c r="B10" s="452">
        <v>2</v>
      </c>
      <c r="C10" s="487" t="s">
        <v>20</v>
      </c>
      <c r="D10" s="540"/>
      <c r="E10" s="540"/>
      <c r="F10" s="442"/>
    </row>
    <row r="11" spans="1:7" s="444" customFormat="1" ht="15" customHeight="1">
      <c r="A11" s="193" t="s">
        <v>21</v>
      </c>
      <c r="B11" s="452" t="s">
        <v>226</v>
      </c>
      <c r="C11" s="487" t="s">
        <v>22</v>
      </c>
      <c r="D11" s="540"/>
      <c r="E11" s="541"/>
      <c r="F11" s="442"/>
    </row>
    <row r="12" spans="1:7" ht="15" customHeight="1">
      <c r="A12" s="193" t="s">
        <v>23</v>
      </c>
      <c r="B12" s="452" t="s">
        <v>226</v>
      </c>
      <c r="C12" s="487" t="s">
        <v>24</v>
      </c>
      <c r="D12" s="322"/>
      <c r="E12" s="322"/>
      <c r="F12" s="322"/>
    </row>
    <row r="13" spans="1:7" ht="15" customHeight="1">
      <c r="A13" s="489" t="s">
        <v>25</v>
      </c>
      <c r="B13" s="452">
        <v>6</v>
      </c>
      <c r="C13" s="487" t="s">
        <v>26</v>
      </c>
      <c r="D13" s="444"/>
      <c r="E13" s="444"/>
    </row>
    <row r="14" spans="1:7" ht="15" customHeight="1">
      <c r="A14" s="489" t="s">
        <v>433</v>
      </c>
      <c r="B14" s="452" t="s">
        <v>226</v>
      </c>
      <c r="C14" s="487" t="s">
        <v>34</v>
      </c>
      <c r="D14" s="542"/>
      <c r="E14" s="542"/>
      <c r="F14" s="542"/>
    </row>
    <row r="15" spans="1:7" s="398" customFormat="1" ht="15" customHeight="1">
      <c r="A15" s="489" t="s">
        <v>27</v>
      </c>
      <c r="B15" s="452" t="s">
        <v>226</v>
      </c>
      <c r="C15" s="487" t="s">
        <v>28</v>
      </c>
      <c r="D15" s="542"/>
      <c r="E15" s="542"/>
      <c r="F15" s="542"/>
    </row>
    <row r="16" spans="1:7" ht="15" customHeight="1">
      <c r="A16" s="489" t="s">
        <v>434</v>
      </c>
      <c r="B16" s="452">
        <v>29</v>
      </c>
      <c r="C16" s="487" t="s">
        <v>30</v>
      </c>
      <c r="D16" s="542"/>
      <c r="E16" s="542"/>
      <c r="F16" s="542"/>
    </row>
    <row r="17" spans="1:6" ht="15" customHeight="1">
      <c r="A17" s="489" t="s">
        <v>435</v>
      </c>
      <c r="B17" s="452">
        <v>4</v>
      </c>
      <c r="C17" s="487" t="s">
        <v>32</v>
      </c>
      <c r="D17" s="542"/>
      <c r="E17" s="542"/>
      <c r="F17" s="542"/>
    </row>
    <row r="18" spans="1:6" ht="15" customHeight="1">
      <c r="A18" s="185" t="s">
        <v>35</v>
      </c>
      <c r="B18" s="539">
        <f>SUM(B19:B26)</f>
        <v>25</v>
      </c>
      <c r="C18" s="490" t="s">
        <v>36</v>
      </c>
      <c r="D18" s="542"/>
      <c r="E18" s="542"/>
      <c r="F18" s="542"/>
    </row>
    <row r="19" spans="1:6" ht="15" customHeight="1">
      <c r="A19" s="193" t="s">
        <v>37</v>
      </c>
      <c r="B19" s="452">
        <v>3</v>
      </c>
      <c r="C19" s="358" t="s">
        <v>38</v>
      </c>
      <c r="D19" s="542"/>
      <c r="E19" s="542"/>
      <c r="F19" s="542"/>
    </row>
    <row r="20" spans="1:6" ht="15" customHeight="1">
      <c r="A20" s="193" t="s">
        <v>39</v>
      </c>
      <c r="B20" s="452" t="s">
        <v>226</v>
      </c>
      <c r="C20" s="358" t="s">
        <v>40</v>
      </c>
      <c r="D20" s="542"/>
      <c r="E20" s="542"/>
      <c r="F20" s="542"/>
    </row>
    <row r="21" spans="1:6" ht="15" customHeight="1">
      <c r="A21" s="193" t="s">
        <v>41</v>
      </c>
      <c r="B21" s="452" t="s">
        <v>226</v>
      </c>
      <c r="C21" s="358" t="s">
        <v>42</v>
      </c>
      <c r="D21" s="542"/>
      <c r="E21" s="542"/>
      <c r="F21" s="542"/>
    </row>
    <row r="22" spans="1:6" ht="15" customHeight="1">
      <c r="A22" s="193" t="s">
        <v>43</v>
      </c>
      <c r="B22" s="452">
        <v>1</v>
      </c>
      <c r="C22" s="487" t="s">
        <v>44</v>
      </c>
      <c r="D22" s="542"/>
      <c r="E22" s="542"/>
      <c r="F22" s="542"/>
    </row>
    <row r="23" spans="1:6" ht="15" customHeight="1">
      <c r="A23" s="193" t="s">
        <v>45</v>
      </c>
      <c r="B23" s="452" t="s">
        <v>226</v>
      </c>
      <c r="C23" s="358" t="s">
        <v>46</v>
      </c>
      <c r="D23" s="542"/>
      <c r="E23" s="542"/>
      <c r="F23" s="542"/>
    </row>
    <row r="24" spans="1:6" ht="15" customHeight="1">
      <c r="A24" s="193" t="s">
        <v>47</v>
      </c>
      <c r="B24" s="452">
        <v>8</v>
      </c>
      <c r="C24" s="358" t="s">
        <v>48</v>
      </c>
      <c r="D24" s="542"/>
      <c r="E24" s="542"/>
      <c r="F24" s="542"/>
    </row>
    <row r="25" spans="1:6" ht="15" customHeight="1">
      <c r="A25" s="193" t="s">
        <v>49</v>
      </c>
      <c r="B25" s="452">
        <v>12</v>
      </c>
      <c r="C25" s="358" t="s">
        <v>50</v>
      </c>
      <c r="D25" s="542"/>
      <c r="E25" s="542"/>
      <c r="F25" s="542"/>
    </row>
    <row r="26" spans="1:6" ht="15" customHeight="1">
      <c r="A26" s="193" t="s">
        <v>51</v>
      </c>
      <c r="B26" s="452">
        <v>1</v>
      </c>
      <c r="C26" s="358" t="s">
        <v>52</v>
      </c>
      <c r="D26" s="542"/>
      <c r="E26" s="542"/>
      <c r="F26" s="542"/>
    </row>
    <row r="27" spans="1:6" ht="15" customHeight="1">
      <c r="A27" s="178" t="s">
        <v>53</v>
      </c>
      <c r="B27" s="539">
        <f>SUM(B28:B36)</f>
        <v>44</v>
      </c>
      <c r="C27" s="486" t="s">
        <v>54</v>
      </c>
      <c r="D27" s="542"/>
      <c r="E27" s="542"/>
      <c r="F27" s="542"/>
    </row>
    <row r="28" spans="1:6" ht="15" customHeight="1">
      <c r="A28" s="491" t="s">
        <v>57</v>
      </c>
      <c r="B28" s="452" t="s">
        <v>226</v>
      </c>
      <c r="C28" s="487" t="s">
        <v>58</v>
      </c>
      <c r="D28" s="542"/>
      <c r="E28" s="542"/>
      <c r="F28" s="542"/>
    </row>
    <row r="29" spans="1:6" ht="15" customHeight="1">
      <c r="A29" s="190" t="s">
        <v>59</v>
      </c>
      <c r="B29" s="452" t="s">
        <v>226</v>
      </c>
      <c r="C29" s="487" t="s">
        <v>60</v>
      </c>
      <c r="D29" s="542"/>
      <c r="E29" s="542"/>
      <c r="F29" s="542"/>
    </row>
    <row r="30" spans="1:6" ht="15" customHeight="1">
      <c r="A30" s="492" t="s">
        <v>61</v>
      </c>
      <c r="B30" s="452">
        <v>25</v>
      </c>
      <c r="C30" s="487" t="s">
        <v>62</v>
      </c>
      <c r="D30" s="542"/>
      <c r="E30" s="542"/>
      <c r="F30" s="542"/>
    </row>
    <row r="31" spans="1:6" ht="15" customHeight="1">
      <c r="A31" s="193" t="s">
        <v>63</v>
      </c>
      <c r="B31" s="452">
        <v>1</v>
      </c>
      <c r="C31" s="487" t="s">
        <v>955</v>
      </c>
      <c r="D31" s="542"/>
      <c r="E31" s="542"/>
      <c r="F31" s="542"/>
    </row>
    <row r="32" spans="1:6" ht="15" customHeight="1">
      <c r="A32" s="190" t="s">
        <v>55</v>
      </c>
      <c r="B32" s="452">
        <v>14</v>
      </c>
      <c r="C32" s="487" t="s">
        <v>56</v>
      </c>
      <c r="D32" s="542"/>
      <c r="E32" s="542"/>
      <c r="F32" s="542"/>
    </row>
    <row r="33" spans="1:6" ht="15" customHeight="1">
      <c r="A33" s="493" t="s">
        <v>70</v>
      </c>
      <c r="B33" s="452">
        <v>1</v>
      </c>
      <c r="C33" s="487" t="s">
        <v>71</v>
      </c>
      <c r="D33" s="542"/>
      <c r="E33" s="542"/>
      <c r="F33" s="542"/>
    </row>
    <row r="34" spans="1:6" ht="15" customHeight="1">
      <c r="A34" s="193" t="s">
        <v>64</v>
      </c>
      <c r="B34" s="452" t="s">
        <v>226</v>
      </c>
      <c r="C34" s="487" t="s">
        <v>65</v>
      </c>
      <c r="D34" s="542"/>
      <c r="E34" s="542"/>
      <c r="F34" s="542"/>
    </row>
    <row r="35" spans="1:6" ht="15" customHeight="1">
      <c r="A35" s="193" t="s">
        <v>66</v>
      </c>
      <c r="B35" s="452">
        <v>1</v>
      </c>
      <c r="C35" s="487" t="s">
        <v>67</v>
      </c>
      <c r="D35" s="542"/>
      <c r="E35" s="542"/>
      <c r="F35" s="542"/>
    </row>
    <row r="36" spans="1:6" ht="15" customHeight="1">
      <c r="A36" s="193" t="s">
        <v>68</v>
      </c>
      <c r="B36" s="452">
        <v>2</v>
      </c>
      <c r="C36" s="487" t="s">
        <v>69</v>
      </c>
      <c r="D36" s="542"/>
      <c r="E36" s="542"/>
      <c r="F36" s="542"/>
    </row>
    <row r="37" spans="1:6" ht="15" customHeight="1">
      <c r="A37" s="191" t="s">
        <v>72</v>
      </c>
      <c r="B37" s="539">
        <f>SUM(B38:B44)</f>
        <v>66</v>
      </c>
      <c r="C37" s="486" t="s">
        <v>73</v>
      </c>
      <c r="D37" s="542"/>
      <c r="E37" s="542"/>
      <c r="F37" s="542"/>
    </row>
    <row r="38" spans="1:6" ht="15" customHeight="1">
      <c r="A38" s="491" t="s">
        <v>74</v>
      </c>
      <c r="B38" s="452">
        <v>16</v>
      </c>
      <c r="C38" s="358" t="s">
        <v>75</v>
      </c>
      <c r="D38" s="542"/>
      <c r="E38" s="542"/>
      <c r="F38" s="542"/>
    </row>
    <row r="39" spans="1:6" ht="15" customHeight="1">
      <c r="A39" s="491" t="s">
        <v>76</v>
      </c>
      <c r="B39" s="452">
        <v>5</v>
      </c>
      <c r="C39" s="487" t="s">
        <v>77</v>
      </c>
      <c r="D39" s="542"/>
      <c r="E39" s="542"/>
      <c r="F39" s="542"/>
    </row>
    <row r="40" spans="1:6" ht="15" customHeight="1">
      <c r="A40" s="491" t="s">
        <v>78</v>
      </c>
      <c r="B40" s="452">
        <v>31</v>
      </c>
      <c r="C40" s="487" t="s">
        <v>79</v>
      </c>
      <c r="D40" s="542"/>
      <c r="E40" s="542"/>
      <c r="F40" s="542"/>
    </row>
    <row r="41" spans="1:6" ht="15" customHeight="1">
      <c r="A41" s="491" t="s">
        <v>80</v>
      </c>
      <c r="B41" s="452">
        <v>8</v>
      </c>
      <c r="C41" s="487" t="s">
        <v>81</v>
      </c>
      <c r="D41" s="542"/>
      <c r="E41" s="542"/>
      <c r="F41" s="542"/>
    </row>
    <row r="42" spans="1:6" ht="15" customHeight="1">
      <c r="A42" s="491" t="s">
        <v>82</v>
      </c>
      <c r="B42" s="452">
        <v>1</v>
      </c>
      <c r="C42" s="358" t="s">
        <v>83</v>
      </c>
      <c r="D42" s="542"/>
      <c r="E42" s="542"/>
      <c r="F42" s="542"/>
    </row>
    <row r="43" spans="1:6" ht="15" customHeight="1">
      <c r="A43" s="491" t="s">
        <v>84</v>
      </c>
      <c r="B43" s="452">
        <v>1</v>
      </c>
      <c r="C43" s="358" t="s">
        <v>85</v>
      </c>
      <c r="D43" s="542"/>
      <c r="E43" s="542"/>
      <c r="F43" s="542"/>
    </row>
    <row r="44" spans="1:6" ht="15" customHeight="1">
      <c r="A44" s="491" t="s">
        <v>86</v>
      </c>
      <c r="B44" s="452">
        <v>4</v>
      </c>
      <c r="C44" s="487" t="s">
        <v>87</v>
      </c>
      <c r="D44" s="542"/>
      <c r="E44" s="542"/>
      <c r="F44" s="542"/>
    </row>
    <row r="45" spans="1:6" ht="15" customHeight="1">
      <c r="A45" s="192" t="s">
        <v>88</v>
      </c>
      <c r="B45" s="539">
        <f>SUM(B46:B50)</f>
        <v>28</v>
      </c>
      <c r="C45" s="486" t="s">
        <v>89</v>
      </c>
    </row>
    <row r="46" spans="1:6" ht="15" customHeight="1">
      <c r="A46" s="193" t="s">
        <v>90</v>
      </c>
      <c r="B46" s="452" t="s">
        <v>226</v>
      </c>
      <c r="C46" s="487" t="s">
        <v>91</v>
      </c>
      <c r="D46" s="542"/>
      <c r="E46" s="542"/>
      <c r="F46" s="542"/>
    </row>
    <row r="47" spans="1:6" ht="15" customHeight="1">
      <c r="A47" s="491" t="s">
        <v>92</v>
      </c>
      <c r="B47" s="452">
        <v>14</v>
      </c>
      <c r="C47" s="487" t="s">
        <v>93</v>
      </c>
      <c r="D47" s="542"/>
      <c r="E47" s="542"/>
      <c r="F47" s="542"/>
    </row>
    <row r="48" spans="1:6" ht="15" customHeight="1">
      <c r="A48" s="491" t="s">
        <v>94</v>
      </c>
      <c r="B48" s="452">
        <v>3</v>
      </c>
      <c r="C48" s="487" t="s">
        <v>95</v>
      </c>
      <c r="D48" s="542"/>
      <c r="E48" s="542"/>
      <c r="F48" s="542"/>
    </row>
    <row r="49" spans="1:6" ht="15" customHeight="1">
      <c r="A49" s="491" t="s">
        <v>96</v>
      </c>
      <c r="B49" s="452">
        <v>4</v>
      </c>
      <c r="C49" s="487" t="s">
        <v>97</v>
      </c>
      <c r="D49" s="542"/>
      <c r="E49" s="542"/>
      <c r="F49" s="542"/>
    </row>
    <row r="50" spans="1:6" ht="15" customHeight="1">
      <c r="A50" s="491" t="s">
        <v>98</v>
      </c>
      <c r="B50" s="452">
        <v>7</v>
      </c>
      <c r="C50" s="358" t="s">
        <v>99</v>
      </c>
      <c r="D50" s="543"/>
      <c r="E50" s="543"/>
      <c r="F50" s="543"/>
    </row>
    <row r="51" spans="1:6" ht="13" customHeight="1">
      <c r="A51" s="344"/>
      <c r="C51" s="494"/>
      <c r="D51" s="398"/>
      <c r="E51" s="398"/>
      <c r="F51" s="398"/>
    </row>
    <row r="52" spans="1:6" s="322" customFormat="1" ht="13" customHeight="1">
      <c r="A52" s="344"/>
      <c r="B52" s="544"/>
      <c r="C52" s="494"/>
    </row>
    <row r="53" spans="1:6" s="322" customFormat="1" ht="13" customHeight="1">
      <c r="A53" s="344"/>
      <c r="B53" s="544"/>
      <c r="C53" s="494"/>
      <c r="D53" s="545"/>
      <c r="E53" s="545"/>
      <c r="F53" s="545"/>
    </row>
    <row r="54" spans="1:6" ht="12.75" customHeight="1">
      <c r="A54" s="344"/>
      <c r="B54" s="544"/>
      <c r="C54" s="494"/>
    </row>
    <row r="55" spans="1:6" ht="12.75" customHeight="1">
      <c r="A55" s="344"/>
      <c r="B55" s="544"/>
      <c r="C55" s="494"/>
    </row>
    <row r="56" spans="1:6" ht="12" customHeight="1"/>
    <row r="57" spans="1:6" ht="14.25" customHeight="1"/>
    <row r="58" spans="1:6" ht="15" customHeight="1"/>
    <row r="59" spans="1:6" ht="15" customHeight="1">
      <c r="A59" s="391"/>
    </row>
    <row r="60" spans="1:6" ht="15" customHeight="1">
      <c r="A60" s="1" t="s">
        <v>0</v>
      </c>
      <c r="B60" s="535"/>
      <c r="C60" s="429" t="s">
        <v>1</v>
      </c>
    </row>
    <row r="61" spans="1:6" ht="20.25" customHeight="1">
      <c r="A61" s="430"/>
      <c r="B61" s="535"/>
      <c r="C61" s="430"/>
    </row>
    <row r="62" spans="1:6" ht="20.25" customHeight="1">
      <c r="A62" s="791" t="s">
        <v>1058</v>
      </c>
      <c r="C62" s="505" t="s">
        <v>777</v>
      </c>
    </row>
    <row r="63" spans="1:6" ht="20.25" customHeight="1">
      <c r="A63" s="370" t="s">
        <v>773</v>
      </c>
      <c r="B63" s="444"/>
      <c r="C63" s="409" t="s">
        <v>628</v>
      </c>
    </row>
    <row r="64" spans="1:6" ht="20.25" customHeight="1">
      <c r="A64" s="322"/>
      <c r="B64" s="537"/>
    </row>
    <row r="65" spans="1:3" ht="20.25" customHeight="1">
      <c r="A65" s="327">
        <v>2022</v>
      </c>
      <c r="B65" s="524" t="s">
        <v>760</v>
      </c>
      <c r="C65" s="705">
        <v>2022</v>
      </c>
    </row>
    <row r="66" spans="1:3" ht="20.25" customHeight="1">
      <c r="A66" s="322"/>
      <c r="B66" s="538" t="s">
        <v>774</v>
      </c>
      <c r="C66" s="282"/>
    </row>
    <row r="67" spans="1:3" ht="20.25" customHeight="1">
      <c r="A67" s="197"/>
      <c r="B67" s="197"/>
      <c r="C67" s="282"/>
    </row>
    <row r="68" spans="1:3" ht="14.25" customHeight="1">
      <c r="A68" s="191" t="s">
        <v>102</v>
      </c>
      <c r="B68" s="847">
        <f>SUM(B69:B84)</f>
        <v>126</v>
      </c>
      <c r="C68" s="844" t="s">
        <v>103</v>
      </c>
    </row>
    <row r="69" spans="1:3" ht="14.25" customHeight="1">
      <c r="A69" s="58" t="s">
        <v>828</v>
      </c>
      <c r="B69" s="848">
        <v>13</v>
      </c>
      <c r="C69" s="59" t="s">
        <v>845</v>
      </c>
    </row>
    <row r="70" spans="1:3" ht="14.25" customHeight="1">
      <c r="A70" s="58" t="s">
        <v>829</v>
      </c>
      <c r="B70" s="848">
        <v>7</v>
      </c>
      <c r="C70" s="59" t="s">
        <v>844</v>
      </c>
    </row>
    <row r="71" spans="1:3" ht="14.25" customHeight="1">
      <c r="A71" s="58" t="s">
        <v>830</v>
      </c>
      <c r="B71" s="848">
        <v>1</v>
      </c>
      <c r="C71" s="60" t="s">
        <v>846</v>
      </c>
    </row>
    <row r="72" spans="1:3" ht="14.25" customHeight="1">
      <c r="A72" s="58" t="s">
        <v>831</v>
      </c>
      <c r="B72" s="452" t="s">
        <v>226</v>
      </c>
      <c r="C72" s="59" t="s">
        <v>847</v>
      </c>
    </row>
    <row r="73" spans="1:3" ht="14.25" customHeight="1">
      <c r="A73" s="58" t="s">
        <v>832</v>
      </c>
      <c r="B73" s="452" t="s">
        <v>226</v>
      </c>
      <c r="C73" s="59" t="s">
        <v>848</v>
      </c>
    </row>
    <row r="74" spans="1:3" ht="14.25" customHeight="1">
      <c r="A74" s="58" t="s">
        <v>833</v>
      </c>
      <c r="B74" s="848">
        <v>4</v>
      </c>
      <c r="C74" s="59" t="s">
        <v>849</v>
      </c>
    </row>
    <row r="75" spans="1:3" ht="14.25" customHeight="1">
      <c r="A75" s="58" t="s">
        <v>834</v>
      </c>
      <c r="B75" s="848">
        <v>63</v>
      </c>
      <c r="C75" s="59" t="s">
        <v>850</v>
      </c>
    </row>
    <row r="76" spans="1:3" ht="14.25" customHeight="1">
      <c r="A76" s="58" t="s">
        <v>835</v>
      </c>
      <c r="B76" s="451">
        <v>9</v>
      </c>
      <c r="C76" s="59" t="s">
        <v>851</v>
      </c>
    </row>
    <row r="77" spans="1:3" ht="14.25" customHeight="1">
      <c r="A77" s="58" t="s">
        <v>836</v>
      </c>
      <c r="B77" s="451">
        <v>10</v>
      </c>
      <c r="C77" s="59" t="s">
        <v>852</v>
      </c>
    </row>
    <row r="78" spans="1:3" ht="14.25" customHeight="1">
      <c r="A78" s="58" t="s">
        <v>837</v>
      </c>
      <c r="B78" s="452" t="s">
        <v>226</v>
      </c>
      <c r="C78" s="59" t="s">
        <v>125</v>
      </c>
    </row>
    <row r="79" spans="1:3" ht="14.25" customHeight="1">
      <c r="A79" s="58" t="s">
        <v>838</v>
      </c>
      <c r="B79" s="451">
        <v>5</v>
      </c>
      <c r="C79" s="59" t="s">
        <v>127</v>
      </c>
    </row>
    <row r="80" spans="1:3" ht="14.25" customHeight="1">
      <c r="A80" s="58" t="s">
        <v>839</v>
      </c>
      <c r="B80" s="451">
        <v>3</v>
      </c>
      <c r="C80" s="322" t="s">
        <v>827</v>
      </c>
    </row>
    <row r="81" spans="1:3" ht="14.25" customHeight="1">
      <c r="A81" s="58" t="s">
        <v>840</v>
      </c>
      <c r="B81" s="451">
        <v>3</v>
      </c>
      <c r="C81" s="322" t="s">
        <v>129</v>
      </c>
    </row>
    <row r="82" spans="1:3" ht="14.25" customHeight="1">
      <c r="A82" s="58" t="s">
        <v>841</v>
      </c>
      <c r="B82" s="451">
        <v>4</v>
      </c>
      <c r="C82" s="59" t="s">
        <v>131</v>
      </c>
    </row>
    <row r="83" spans="1:3" ht="14.25" customHeight="1">
      <c r="A83" s="58" t="s">
        <v>842</v>
      </c>
      <c r="B83" s="451">
        <v>2</v>
      </c>
      <c r="C83" s="59" t="s">
        <v>133</v>
      </c>
    </row>
    <row r="84" spans="1:3" ht="14.25" customHeight="1">
      <c r="A84" s="58" t="s">
        <v>843</v>
      </c>
      <c r="B84" s="451">
        <v>2</v>
      </c>
      <c r="C84" s="322" t="s">
        <v>117</v>
      </c>
    </row>
    <row r="85" spans="1:3" ht="14.25" customHeight="1">
      <c r="A85" s="354" t="s">
        <v>134</v>
      </c>
      <c r="B85" s="546">
        <f>SUM(B86:B93)</f>
        <v>47</v>
      </c>
      <c r="C85" s="355" t="s">
        <v>135</v>
      </c>
    </row>
    <row r="86" spans="1:3" ht="14.25" customHeight="1">
      <c r="A86" s="58" t="s">
        <v>136</v>
      </c>
      <c r="B86" s="452" t="s">
        <v>226</v>
      </c>
      <c r="C86" s="353" t="s">
        <v>137</v>
      </c>
    </row>
    <row r="87" spans="1:3" ht="14.25" customHeight="1">
      <c r="A87" s="58" t="s">
        <v>138</v>
      </c>
      <c r="B87" s="451">
        <v>1</v>
      </c>
      <c r="C87" s="353" t="s">
        <v>139</v>
      </c>
    </row>
    <row r="88" spans="1:3" ht="14.25" customHeight="1">
      <c r="A88" s="58" t="s">
        <v>140</v>
      </c>
      <c r="B88" s="451">
        <v>3</v>
      </c>
      <c r="C88" s="353" t="s">
        <v>141</v>
      </c>
    </row>
    <row r="89" spans="1:3" ht="14.25" customHeight="1">
      <c r="A89" s="58" t="s">
        <v>142</v>
      </c>
      <c r="B89" s="451">
        <v>2</v>
      </c>
      <c r="C89" s="353" t="s">
        <v>143</v>
      </c>
    </row>
    <row r="90" spans="1:3" ht="14.25" customHeight="1">
      <c r="A90" s="58" t="s">
        <v>144</v>
      </c>
      <c r="B90" s="451">
        <v>31</v>
      </c>
      <c r="C90" s="353" t="s">
        <v>145</v>
      </c>
    </row>
    <row r="91" spans="1:3" ht="14.25" customHeight="1">
      <c r="A91" s="58" t="s">
        <v>146</v>
      </c>
      <c r="B91" s="451">
        <v>2</v>
      </c>
      <c r="C91" s="353" t="s">
        <v>147</v>
      </c>
    </row>
    <row r="92" spans="1:3" ht="14.25" customHeight="1">
      <c r="A92" s="58" t="s">
        <v>148</v>
      </c>
      <c r="B92" s="451">
        <v>5</v>
      </c>
      <c r="C92" s="353" t="s">
        <v>971</v>
      </c>
    </row>
    <row r="93" spans="1:3" ht="14.25" customHeight="1">
      <c r="A93" s="58" t="s">
        <v>149</v>
      </c>
      <c r="B93" s="451">
        <v>3</v>
      </c>
      <c r="C93" s="353" t="s">
        <v>150</v>
      </c>
    </row>
    <row r="94" spans="1:3" ht="14.25" customHeight="1">
      <c r="A94" s="356" t="s">
        <v>151</v>
      </c>
      <c r="B94" s="546">
        <f>SUM(B95:B99)</f>
        <v>4</v>
      </c>
      <c r="C94" s="352" t="s">
        <v>152</v>
      </c>
    </row>
    <row r="95" spans="1:3" ht="14.25" customHeight="1">
      <c r="A95" s="58" t="s">
        <v>153</v>
      </c>
      <c r="B95" s="451">
        <v>2</v>
      </c>
      <c r="C95" s="353" t="s">
        <v>154</v>
      </c>
    </row>
    <row r="96" spans="1:3" ht="14.25" customHeight="1">
      <c r="A96" s="58" t="s">
        <v>155</v>
      </c>
      <c r="B96" s="452" t="s">
        <v>226</v>
      </c>
      <c r="C96" s="353" t="s">
        <v>156</v>
      </c>
    </row>
    <row r="97" spans="1:3" ht="14.25" customHeight="1">
      <c r="A97" s="58" t="s">
        <v>157</v>
      </c>
      <c r="B97" s="451">
        <v>2</v>
      </c>
      <c r="C97" s="353" t="s">
        <v>158</v>
      </c>
    </row>
    <row r="98" spans="1:3" ht="14.25" customHeight="1">
      <c r="A98" s="58" t="s">
        <v>159</v>
      </c>
      <c r="B98" s="452" t="s">
        <v>226</v>
      </c>
      <c r="C98" s="353" t="s">
        <v>160</v>
      </c>
    </row>
    <row r="99" spans="1:3" ht="14.25" customHeight="1">
      <c r="A99" s="58" t="s">
        <v>161</v>
      </c>
      <c r="B99" s="452" t="s">
        <v>226</v>
      </c>
      <c r="C99" s="353" t="s">
        <v>162</v>
      </c>
    </row>
    <row r="100" spans="1:3" ht="14.25" customHeight="1">
      <c r="A100" s="354" t="s">
        <v>163</v>
      </c>
      <c r="B100" s="546">
        <f>SUM(B101:B106)</f>
        <v>25</v>
      </c>
      <c r="C100" s="355" t="s">
        <v>164</v>
      </c>
    </row>
    <row r="101" spans="1:3" ht="14.25" customHeight="1">
      <c r="A101" s="58" t="s">
        <v>165</v>
      </c>
      <c r="B101" s="451">
        <v>18</v>
      </c>
      <c r="C101" s="353" t="s">
        <v>166</v>
      </c>
    </row>
    <row r="102" spans="1:3" ht="14.25" customHeight="1">
      <c r="A102" s="58" t="s">
        <v>167</v>
      </c>
      <c r="B102" s="452" t="s">
        <v>226</v>
      </c>
      <c r="C102" s="353" t="s">
        <v>168</v>
      </c>
    </row>
    <row r="103" spans="1:3" ht="14.25" customHeight="1">
      <c r="A103" s="58" t="s">
        <v>169</v>
      </c>
      <c r="B103" s="451">
        <v>2</v>
      </c>
      <c r="C103" s="353" t="s">
        <v>170</v>
      </c>
    </row>
    <row r="104" spans="1:3" ht="14.25" customHeight="1">
      <c r="A104" s="58" t="s">
        <v>171</v>
      </c>
      <c r="B104" s="451">
        <v>3</v>
      </c>
      <c r="C104" s="353" t="s">
        <v>172</v>
      </c>
    </row>
    <row r="105" spans="1:3" ht="14.25" customHeight="1">
      <c r="A105" s="58" t="s">
        <v>173</v>
      </c>
      <c r="B105" s="452" t="s">
        <v>226</v>
      </c>
      <c r="C105" s="353" t="s">
        <v>174</v>
      </c>
    </row>
    <row r="106" spans="1:3" ht="14.25" customHeight="1">
      <c r="A106" s="58" t="s">
        <v>175</v>
      </c>
      <c r="B106" s="451">
        <v>2</v>
      </c>
      <c r="C106" s="353" t="s">
        <v>176</v>
      </c>
    </row>
    <row r="107" spans="1:3" ht="14.25" customHeight="1">
      <c r="A107" s="357" t="s">
        <v>177</v>
      </c>
      <c r="B107" s="546">
        <f>SUM(B108:B111)</f>
        <v>1</v>
      </c>
      <c r="C107" s="355" t="s">
        <v>178</v>
      </c>
    </row>
    <row r="108" spans="1:3" ht="14.25" customHeight="1">
      <c r="A108" s="58" t="s">
        <v>179</v>
      </c>
      <c r="B108" s="452" t="s">
        <v>226</v>
      </c>
      <c r="C108" s="353" t="s">
        <v>180</v>
      </c>
    </row>
    <row r="109" spans="1:3" ht="14.25" customHeight="1">
      <c r="A109" s="58" t="s">
        <v>181</v>
      </c>
      <c r="B109" s="451">
        <v>1</v>
      </c>
      <c r="C109" s="353" t="s">
        <v>182</v>
      </c>
    </row>
    <row r="110" spans="1:3" ht="14.25" customHeight="1">
      <c r="A110" s="58" t="s">
        <v>183</v>
      </c>
      <c r="B110" s="452" t="s">
        <v>226</v>
      </c>
      <c r="C110" s="353" t="s">
        <v>184</v>
      </c>
    </row>
    <row r="111" spans="1:3" ht="14.25" customHeight="1">
      <c r="A111" s="58" t="s">
        <v>185</v>
      </c>
      <c r="B111" s="452" t="s">
        <v>226</v>
      </c>
      <c r="C111" s="353" t="s">
        <v>186</v>
      </c>
    </row>
    <row r="112" spans="1:3" ht="14.25" customHeight="1">
      <c r="A112" s="350" t="s">
        <v>187</v>
      </c>
      <c r="B112" s="546">
        <f>SUM(B113:B116)</f>
        <v>1</v>
      </c>
      <c r="C112" s="355" t="s">
        <v>188</v>
      </c>
    </row>
    <row r="113" spans="1:3" ht="14.25" customHeight="1">
      <c r="A113" s="58" t="s">
        <v>189</v>
      </c>
      <c r="B113" s="452" t="s">
        <v>226</v>
      </c>
      <c r="C113" s="353" t="s">
        <v>190</v>
      </c>
    </row>
    <row r="114" spans="1:3" ht="14.25" customHeight="1">
      <c r="A114" s="58" t="s">
        <v>191</v>
      </c>
      <c r="B114" s="452" t="s">
        <v>226</v>
      </c>
      <c r="C114" s="353" t="s">
        <v>192</v>
      </c>
    </row>
    <row r="115" spans="1:3" ht="14.25" customHeight="1">
      <c r="A115" s="58" t="s">
        <v>193</v>
      </c>
      <c r="B115" s="451">
        <v>1</v>
      </c>
      <c r="C115" s="353" t="s">
        <v>194</v>
      </c>
    </row>
    <row r="116" spans="1:3" ht="14.25" customHeight="1">
      <c r="A116" s="58" t="s">
        <v>195</v>
      </c>
      <c r="B116" s="452" t="s">
        <v>226</v>
      </c>
      <c r="C116" s="353" t="s">
        <v>196</v>
      </c>
    </row>
    <row r="117" spans="1:3" ht="14.25" customHeight="1">
      <c r="A117" s="357" t="s">
        <v>197</v>
      </c>
      <c r="B117" s="782">
        <f>SUM(B118:B119)</f>
        <v>0</v>
      </c>
      <c r="C117" s="355" t="s">
        <v>198</v>
      </c>
    </row>
    <row r="118" spans="1:3" ht="14.25" customHeight="1">
      <c r="A118" s="493" t="s">
        <v>199</v>
      </c>
      <c r="B118" s="452" t="s">
        <v>226</v>
      </c>
      <c r="C118" s="358" t="s">
        <v>1046</v>
      </c>
    </row>
    <row r="119" spans="1:3" ht="14.25" customHeight="1">
      <c r="A119" s="193" t="s">
        <v>201</v>
      </c>
      <c r="B119" s="452" t="s">
        <v>226</v>
      </c>
      <c r="C119" s="358" t="s">
        <v>1044</v>
      </c>
    </row>
    <row r="120" spans="1:3" ht="14.25" customHeight="1">
      <c r="A120" s="359" t="s">
        <v>294</v>
      </c>
      <c r="B120" s="736">
        <f>B9+B18+B27+B37+B45+B68+B85+B94+B100+B107+B112+B117</f>
        <v>408</v>
      </c>
      <c r="C120" s="143" t="s">
        <v>204</v>
      </c>
    </row>
    <row r="121" spans="1:3" ht="20.25" customHeight="1">
      <c r="A121" s="402"/>
      <c r="B121" s="403"/>
      <c r="C121" s="322"/>
    </row>
    <row r="122" spans="1:3" ht="20.25" customHeight="1">
      <c r="A122" s="400" t="s">
        <v>853</v>
      </c>
      <c r="B122" s="480"/>
      <c r="C122" s="329" t="s">
        <v>984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syncVertical="1" syncRef="A61" transitionEvaluation="1">
    <tabColor rgb="FFFFFF00"/>
  </sheetPr>
  <dimension ref="A1:G122"/>
  <sheetViews>
    <sheetView showGridLines="0" view="pageLayout" topLeftCell="A61" zoomScaleSheetLayoutView="100" workbookViewId="0">
      <selection activeCell="A33" sqref="A33"/>
    </sheetView>
  </sheetViews>
  <sheetFormatPr defaultColWidth="11" defaultRowHeight="20.25" customHeight="1"/>
  <cols>
    <col min="1" max="1" width="43.26953125" style="428" customWidth="1"/>
    <col min="2" max="2" width="29.81640625" style="329" customWidth="1"/>
    <col min="3" max="3" width="40.7265625" style="428" customWidth="1"/>
    <col min="4" max="4" width="8.7265625" style="428" customWidth="1"/>
    <col min="5" max="5" width="5.81640625" style="329" customWidth="1"/>
    <col min="6" max="6" width="8.453125" style="428" customWidth="1"/>
    <col min="7" max="7" width="23.453125" style="428" customWidth="1"/>
    <col min="8" max="8" width="2.7265625" style="428" customWidth="1"/>
    <col min="9" max="204" width="11" style="428" customWidth="1"/>
    <col min="205" max="253" width="11" style="428"/>
    <col min="254" max="254" width="38.81640625" style="428" customWidth="1"/>
    <col min="255" max="255" width="13" style="428" customWidth="1"/>
    <col min="256" max="256" width="14.453125" style="428" customWidth="1"/>
    <col min="257" max="257" width="38.453125" style="428" customWidth="1"/>
    <col min="258" max="258" width="8.7265625" style="428" customWidth="1"/>
    <col min="259" max="259" width="5.81640625" style="428" customWidth="1"/>
    <col min="260" max="260" width="9" style="428" customWidth="1"/>
    <col min="261" max="262" width="8.453125" style="428" customWidth="1"/>
    <col min="263" max="263" width="23.453125" style="428" customWidth="1"/>
    <col min="264" max="264" width="2.7265625" style="428" customWidth="1"/>
    <col min="265" max="460" width="11" style="428" customWidth="1"/>
    <col min="461" max="509" width="11" style="428"/>
    <col min="510" max="510" width="38.81640625" style="428" customWidth="1"/>
    <col min="511" max="511" width="13" style="428" customWidth="1"/>
    <col min="512" max="512" width="14.453125" style="428" customWidth="1"/>
    <col min="513" max="513" width="38.453125" style="428" customWidth="1"/>
    <col min="514" max="514" width="8.7265625" style="428" customWidth="1"/>
    <col min="515" max="515" width="5.81640625" style="428" customWidth="1"/>
    <col min="516" max="516" width="9" style="428" customWidth="1"/>
    <col min="517" max="518" width="8.453125" style="428" customWidth="1"/>
    <col min="519" max="519" width="23.453125" style="428" customWidth="1"/>
    <col min="520" max="520" width="2.7265625" style="428" customWidth="1"/>
    <col min="521" max="716" width="11" style="428" customWidth="1"/>
    <col min="717" max="765" width="11" style="428"/>
    <col min="766" max="766" width="38.81640625" style="428" customWidth="1"/>
    <col min="767" max="767" width="13" style="428" customWidth="1"/>
    <col min="768" max="768" width="14.453125" style="428" customWidth="1"/>
    <col min="769" max="769" width="38.453125" style="428" customWidth="1"/>
    <col min="770" max="770" width="8.7265625" style="428" customWidth="1"/>
    <col min="771" max="771" width="5.81640625" style="428" customWidth="1"/>
    <col min="772" max="772" width="9" style="428" customWidth="1"/>
    <col min="773" max="774" width="8.453125" style="428" customWidth="1"/>
    <col min="775" max="775" width="23.453125" style="428" customWidth="1"/>
    <col min="776" max="776" width="2.7265625" style="428" customWidth="1"/>
    <col min="777" max="972" width="11" style="428" customWidth="1"/>
    <col min="973" max="1021" width="11" style="428"/>
    <col min="1022" max="1022" width="38.81640625" style="428" customWidth="1"/>
    <col min="1023" max="1023" width="13" style="428" customWidth="1"/>
    <col min="1024" max="1024" width="14.453125" style="428" customWidth="1"/>
    <col min="1025" max="1025" width="38.453125" style="428" customWidth="1"/>
    <col min="1026" max="1026" width="8.7265625" style="428" customWidth="1"/>
    <col min="1027" max="1027" width="5.81640625" style="428" customWidth="1"/>
    <col min="1028" max="1028" width="9" style="428" customWidth="1"/>
    <col min="1029" max="1030" width="8.453125" style="428" customWidth="1"/>
    <col min="1031" max="1031" width="23.453125" style="428" customWidth="1"/>
    <col min="1032" max="1032" width="2.7265625" style="428" customWidth="1"/>
    <col min="1033" max="1228" width="11" style="428" customWidth="1"/>
    <col min="1229" max="1277" width="11" style="428"/>
    <col min="1278" max="1278" width="38.81640625" style="428" customWidth="1"/>
    <col min="1279" max="1279" width="13" style="428" customWidth="1"/>
    <col min="1280" max="1280" width="14.453125" style="428" customWidth="1"/>
    <col min="1281" max="1281" width="38.453125" style="428" customWidth="1"/>
    <col min="1282" max="1282" width="8.7265625" style="428" customWidth="1"/>
    <col min="1283" max="1283" width="5.81640625" style="428" customWidth="1"/>
    <col min="1284" max="1284" width="9" style="428" customWidth="1"/>
    <col min="1285" max="1286" width="8.453125" style="428" customWidth="1"/>
    <col min="1287" max="1287" width="23.453125" style="428" customWidth="1"/>
    <col min="1288" max="1288" width="2.7265625" style="428" customWidth="1"/>
    <col min="1289" max="1484" width="11" style="428" customWidth="1"/>
    <col min="1485" max="1533" width="11" style="428"/>
    <col min="1534" max="1534" width="38.81640625" style="428" customWidth="1"/>
    <col min="1535" max="1535" width="13" style="428" customWidth="1"/>
    <col min="1536" max="1536" width="14.453125" style="428" customWidth="1"/>
    <col min="1537" max="1537" width="38.453125" style="428" customWidth="1"/>
    <col min="1538" max="1538" width="8.7265625" style="428" customWidth="1"/>
    <col min="1539" max="1539" width="5.81640625" style="428" customWidth="1"/>
    <col min="1540" max="1540" width="9" style="428" customWidth="1"/>
    <col min="1541" max="1542" width="8.453125" style="428" customWidth="1"/>
    <col min="1543" max="1543" width="23.453125" style="428" customWidth="1"/>
    <col min="1544" max="1544" width="2.7265625" style="428" customWidth="1"/>
    <col min="1545" max="1740" width="11" style="428" customWidth="1"/>
    <col min="1741" max="1789" width="11" style="428"/>
    <col min="1790" max="1790" width="38.81640625" style="428" customWidth="1"/>
    <col min="1791" max="1791" width="13" style="428" customWidth="1"/>
    <col min="1792" max="1792" width="14.453125" style="428" customWidth="1"/>
    <col min="1793" max="1793" width="38.453125" style="428" customWidth="1"/>
    <col min="1794" max="1794" width="8.7265625" style="428" customWidth="1"/>
    <col min="1795" max="1795" width="5.81640625" style="428" customWidth="1"/>
    <col min="1796" max="1796" width="9" style="428" customWidth="1"/>
    <col min="1797" max="1798" width="8.453125" style="428" customWidth="1"/>
    <col min="1799" max="1799" width="23.453125" style="428" customWidth="1"/>
    <col min="1800" max="1800" width="2.7265625" style="428" customWidth="1"/>
    <col min="1801" max="1996" width="11" style="428" customWidth="1"/>
    <col min="1997" max="2045" width="11" style="428"/>
    <col min="2046" max="2046" width="38.81640625" style="428" customWidth="1"/>
    <col min="2047" max="2047" width="13" style="428" customWidth="1"/>
    <col min="2048" max="2048" width="14.453125" style="428" customWidth="1"/>
    <col min="2049" max="2049" width="38.453125" style="428" customWidth="1"/>
    <col min="2050" max="2050" width="8.7265625" style="428" customWidth="1"/>
    <col min="2051" max="2051" width="5.81640625" style="428" customWidth="1"/>
    <col min="2052" max="2052" width="9" style="428" customWidth="1"/>
    <col min="2053" max="2054" width="8.453125" style="428" customWidth="1"/>
    <col min="2055" max="2055" width="23.453125" style="428" customWidth="1"/>
    <col min="2056" max="2056" width="2.7265625" style="428" customWidth="1"/>
    <col min="2057" max="2252" width="11" style="428" customWidth="1"/>
    <col min="2253" max="2301" width="11" style="428"/>
    <col min="2302" max="2302" width="38.81640625" style="428" customWidth="1"/>
    <col min="2303" max="2303" width="13" style="428" customWidth="1"/>
    <col min="2304" max="2304" width="14.453125" style="428" customWidth="1"/>
    <col min="2305" max="2305" width="38.453125" style="428" customWidth="1"/>
    <col min="2306" max="2306" width="8.7265625" style="428" customWidth="1"/>
    <col min="2307" max="2307" width="5.81640625" style="428" customWidth="1"/>
    <col min="2308" max="2308" width="9" style="428" customWidth="1"/>
    <col min="2309" max="2310" width="8.453125" style="428" customWidth="1"/>
    <col min="2311" max="2311" width="23.453125" style="428" customWidth="1"/>
    <col min="2312" max="2312" width="2.7265625" style="428" customWidth="1"/>
    <col min="2313" max="2508" width="11" style="428" customWidth="1"/>
    <col min="2509" max="2557" width="11" style="428"/>
    <col min="2558" max="2558" width="38.81640625" style="428" customWidth="1"/>
    <col min="2559" max="2559" width="13" style="428" customWidth="1"/>
    <col min="2560" max="2560" width="14.453125" style="428" customWidth="1"/>
    <col min="2561" max="2561" width="38.453125" style="428" customWidth="1"/>
    <col min="2562" max="2562" width="8.7265625" style="428" customWidth="1"/>
    <col min="2563" max="2563" width="5.81640625" style="428" customWidth="1"/>
    <col min="2564" max="2564" width="9" style="428" customWidth="1"/>
    <col min="2565" max="2566" width="8.453125" style="428" customWidth="1"/>
    <col min="2567" max="2567" width="23.453125" style="428" customWidth="1"/>
    <col min="2568" max="2568" width="2.7265625" style="428" customWidth="1"/>
    <col min="2569" max="2764" width="11" style="428" customWidth="1"/>
    <col min="2765" max="2813" width="11" style="428"/>
    <col min="2814" max="2814" width="38.81640625" style="428" customWidth="1"/>
    <col min="2815" max="2815" width="13" style="428" customWidth="1"/>
    <col min="2816" max="2816" width="14.453125" style="428" customWidth="1"/>
    <col min="2817" max="2817" width="38.453125" style="428" customWidth="1"/>
    <col min="2818" max="2818" width="8.7265625" style="428" customWidth="1"/>
    <col min="2819" max="2819" width="5.81640625" style="428" customWidth="1"/>
    <col min="2820" max="2820" width="9" style="428" customWidth="1"/>
    <col min="2821" max="2822" width="8.453125" style="428" customWidth="1"/>
    <col min="2823" max="2823" width="23.453125" style="428" customWidth="1"/>
    <col min="2824" max="2824" width="2.7265625" style="428" customWidth="1"/>
    <col min="2825" max="3020" width="11" style="428" customWidth="1"/>
    <col min="3021" max="3069" width="11" style="428"/>
    <col min="3070" max="3070" width="38.81640625" style="428" customWidth="1"/>
    <col min="3071" max="3071" width="13" style="428" customWidth="1"/>
    <col min="3072" max="3072" width="14.453125" style="428" customWidth="1"/>
    <col min="3073" max="3073" width="38.453125" style="428" customWidth="1"/>
    <col min="3074" max="3074" width="8.7265625" style="428" customWidth="1"/>
    <col min="3075" max="3075" width="5.81640625" style="428" customWidth="1"/>
    <col min="3076" max="3076" width="9" style="428" customWidth="1"/>
    <col min="3077" max="3078" width="8.453125" style="428" customWidth="1"/>
    <col min="3079" max="3079" width="23.453125" style="428" customWidth="1"/>
    <col min="3080" max="3080" width="2.7265625" style="428" customWidth="1"/>
    <col min="3081" max="3276" width="11" style="428" customWidth="1"/>
    <col min="3277" max="3325" width="11" style="428"/>
    <col min="3326" max="3326" width="38.81640625" style="428" customWidth="1"/>
    <col min="3327" max="3327" width="13" style="428" customWidth="1"/>
    <col min="3328" max="3328" width="14.453125" style="428" customWidth="1"/>
    <col min="3329" max="3329" width="38.453125" style="428" customWidth="1"/>
    <col min="3330" max="3330" width="8.7265625" style="428" customWidth="1"/>
    <col min="3331" max="3331" width="5.81640625" style="428" customWidth="1"/>
    <col min="3332" max="3332" width="9" style="428" customWidth="1"/>
    <col min="3333" max="3334" width="8.453125" style="428" customWidth="1"/>
    <col min="3335" max="3335" width="23.453125" style="428" customWidth="1"/>
    <col min="3336" max="3336" width="2.7265625" style="428" customWidth="1"/>
    <col min="3337" max="3532" width="11" style="428" customWidth="1"/>
    <col min="3533" max="3581" width="11" style="428"/>
    <col min="3582" max="3582" width="38.81640625" style="428" customWidth="1"/>
    <col min="3583" max="3583" width="13" style="428" customWidth="1"/>
    <col min="3584" max="3584" width="14.453125" style="428" customWidth="1"/>
    <col min="3585" max="3585" width="38.453125" style="428" customWidth="1"/>
    <col min="3586" max="3586" width="8.7265625" style="428" customWidth="1"/>
    <col min="3587" max="3587" width="5.81640625" style="428" customWidth="1"/>
    <col min="3588" max="3588" width="9" style="428" customWidth="1"/>
    <col min="3589" max="3590" width="8.453125" style="428" customWidth="1"/>
    <col min="3591" max="3591" width="23.453125" style="428" customWidth="1"/>
    <col min="3592" max="3592" width="2.7265625" style="428" customWidth="1"/>
    <col min="3593" max="3788" width="11" style="428" customWidth="1"/>
    <col min="3789" max="3837" width="11" style="428"/>
    <col min="3838" max="3838" width="38.81640625" style="428" customWidth="1"/>
    <col min="3839" max="3839" width="13" style="428" customWidth="1"/>
    <col min="3840" max="3840" width="14.453125" style="428" customWidth="1"/>
    <col min="3841" max="3841" width="38.453125" style="428" customWidth="1"/>
    <col min="3842" max="3842" width="8.7265625" style="428" customWidth="1"/>
    <col min="3843" max="3843" width="5.81640625" style="428" customWidth="1"/>
    <col min="3844" max="3844" width="9" style="428" customWidth="1"/>
    <col min="3845" max="3846" width="8.453125" style="428" customWidth="1"/>
    <col min="3847" max="3847" width="23.453125" style="428" customWidth="1"/>
    <col min="3848" max="3848" width="2.7265625" style="428" customWidth="1"/>
    <col min="3849" max="4044" width="11" style="428" customWidth="1"/>
    <col min="4045" max="4093" width="11" style="428"/>
    <col min="4094" max="4094" width="38.81640625" style="428" customWidth="1"/>
    <col min="4095" max="4095" width="13" style="428" customWidth="1"/>
    <col min="4096" max="4096" width="14.453125" style="428" customWidth="1"/>
    <col min="4097" max="4097" width="38.453125" style="428" customWidth="1"/>
    <col min="4098" max="4098" width="8.7265625" style="428" customWidth="1"/>
    <col min="4099" max="4099" width="5.81640625" style="428" customWidth="1"/>
    <col min="4100" max="4100" width="9" style="428" customWidth="1"/>
    <col min="4101" max="4102" width="8.453125" style="428" customWidth="1"/>
    <col min="4103" max="4103" width="23.453125" style="428" customWidth="1"/>
    <col min="4104" max="4104" width="2.7265625" style="428" customWidth="1"/>
    <col min="4105" max="4300" width="11" style="428" customWidth="1"/>
    <col min="4301" max="4349" width="11" style="428"/>
    <col min="4350" max="4350" width="38.81640625" style="428" customWidth="1"/>
    <col min="4351" max="4351" width="13" style="428" customWidth="1"/>
    <col min="4352" max="4352" width="14.453125" style="428" customWidth="1"/>
    <col min="4353" max="4353" width="38.453125" style="428" customWidth="1"/>
    <col min="4354" max="4354" width="8.7265625" style="428" customWidth="1"/>
    <col min="4355" max="4355" width="5.81640625" style="428" customWidth="1"/>
    <col min="4356" max="4356" width="9" style="428" customWidth="1"/>
    <col min="4357" max="4358" width="8.453125" style="428" customWidth="1"/>
    <col min="4359" max="4359" width="23.453125" style="428" customWidth="1"/>
    <col min="4360" max="4360" width="2.7265625" style="428" customWidth="1"/>
    <col min="4361" max="4556" width="11" style="428" customWidth="1"/>
    <col min="4557" max="4605" width="11" style="428"/>
    <col min="4606" max="4606" width="38.81640625" style="428" customWidth="1"/>
    <col min="4607" max="4607" width="13" style="428" customWidth="1"/>
    <col min="4608" max="4608" width="14.453125" style="428" customWidth="1"/>
    <col min="4609" max="4609" width="38.453125" style="428" customWidth="1"/>
    <col min="4610" max="4610" width="8.7265625" style="428" customWidth="1"/>
    <col min="4611" max="4611" width="5.81640625" style="428" customWidth="1"/>
    <col min="4612" max="4612" width="9" style="428" customWidth="1"/>
    <col min="4613" max="4614" width="8.453125" style="428" customWidth="1"/>
    <col min="4615" max="4615" width="23.453125" style="428" customWidth="1"/>
    <col min="4616" max="4616" width="2.7265625" style="428" customWidth="1"/>
    <col min="4617" max="4812" width="11" style="428" customWidth="1"/>
    <col min="4813" max="4861" width="11" style="428"/>
    <col min="4862" max="4862" width="38.81640625" style="428" customWidth="1"/>
    <col min="4863" max="4863" width="13" style="428" customWidth="1"/>
    <col min="4864" max="4864" width="14.453125" style="428" customWidth="1"/>
    <col min="4865" max="4865" width="38.453125" style="428" customWidth="1"/>
    <col min="4866" max="4866" width="8.7265625" style="428" customWidth="1"/>
    <col min="4867" max="4867" width="5.81640625" style="428" customWidth="1"/>
    <col min="4868" max="4868" width="9" style="428" customWidth="1"/>
    <col min="4869" max="4870" width="8.453125" style="428" customWidth="1"/>
    <col min="4871" max="4871" width="23.453125" style="428" customWidth="1"/>
    <col min="4872" max="4872" width="2.7265625" style="428" customWidth="1"/>
    <col min="4873" max="5068" width="11" style="428" customWidth="1"/>
    <col min="5069" max="5117" width="11" style="428"/>
    <col min="5118" max="5118" width="38.81640625" style="428" customWidth="1"/>
    <col min="5119" max="5119" width="13" style="428" customWidth="1"/>
    <col min="5120" max="5120" width="14.453125" style="428" customWidth="1"/>
    <col min="5121" max="5121" width="38.453125" style="428" customWidth="1"/>
    <col min="5122" max="5122" width="8.7265625" style="428" customWidth="1"/>
    <col min="5123" max="5123" width="5.81640625" style="428" customWidth="1"/>
    <col min="5124" max="5124" width="9" style="428" customWidth="1"/>
    <col min="5125" max="5126" width="8.453125" style="428" customWidth="1"/>
    <col min="5127" max="5127" width="23.453125" style="428" customWidth="1"/>
    <col min="5128" max="5128" width="2.7265625" style="428" customWidth="1"/>
    <col min="5129" max="5324" width="11" style="428" customWidth="1"/>
    <col min="5325" max="5373" width="11" style="428"/>
    <col min="5374" max="5374" width="38.81640625" style="428" customWidth="1"/>
    <col min="5375" max="5375" width="13" style="428" customWidth="1"/>
    <col min="5376" max="5376" width="14.453125" style="428" customWidth="1"/>
    <col min="5377" max="5377" width="38.453125" style="428" customWidth="1"/>
    <col min="5378" max="5378" width="8.7265625" style="428" customWidth="1"/>
    <col min="5379" max="5379" width="5.81640625" style="428" customWidth="1"/>
    <col min="5380" max="5380" width="9" style="428" customWidth="1"/>
    <col min="5381" max="5382" width="8.453125" style="428" customWidth="1"/>
    <col min="5383" max="5383" width="23.453125" style="428" customWidth="1"/>
    <col min="5384" max="5384" width="2.7265625" style="428" customWidth="1"/>
    <col min="5385" max="5580" width="11" style="428" customWidth="1"/>
    <col min="5581" max="5629" width="11" style="428"/>
    <col min="5630" max="5630" width="38.81640625" style="428" customWidth="1"/>
    <col min="5631" max="5631" width="13" style="428" customWidth="1"/>
    <col min="5632" max="5632" width="14.453125" style="428" customWidth="1"/>
    <col min="5633" max="5633" width="38.453125" style="428" customWidth="1"/>
    <col min="5634" max="5634" width="8.7265625" style="428" customWidth="1"/>
    <col min="5635" max="5635" width="5.81640625" style="428" customWidth="1"/>
    <col min="5636" max="5636" width="9" style="428" customWidth="1"/>
    <col min="5637" max="5638" width="8.453125" style="428" customWidth="1"/>
    <col min="5639" max="5639" width="23.453125" style="428" customWidth="1"/>
    <col min="5640" max="5640" width="2.7265625" style="428" customWidth="1"/>
    <col min="5641" max="5836" width="11" style="428" customWidth="1"/>
    <col min="5837" max="5885" width="11" style="428"/>
    <col min="5886" max="5886" width="38.81640625" style="428" customWidth="1"/>
    <col min="5887" max="5887" width="13" style="428" customWidth="1"/>
    <col min="5888" max="5888" width="14.453125" style="428" customWidth="1"/>
    <col min="5889" max="5889" width="38.453125" style="428" customWidth="1"/>
    <col min="5890" max="5890" width="8.7265625" style="428" customWidth="1"/>
    <col min="5891" max="5891" width="5.81640625" style="428" customWidth="1"/>
    <col min="5892" max="5892" width="9" style="428" customWidth="1"/>
    <col min="5893" max="5894" width="8.453125" style="428" customWidth="1"/>
    <col min="5895" max="5895" width="23.453125" style="428" customWidth="1"/>
    <col min="5896" max="5896" width="2.7265625" style="428" customWidth="1"/>
    <col min="5897" max="6092" width="11" style="428" customWidth="1"/>
    <col min="6093" max="6141" width="11" style="428"/>
    <col min="6142" max="6142" width="38.81640625" style="428" customWidth="1"/>
    <col min="6143" max="6143" width="13" style="428" customWidth="1"/>
    <col min="6144" max="6144" width="14.453125" style="428" customWidth="1"/>
    <col min="6145" max="6145" width="38.453125" style="428" customWidth="1"/>
    <col min="6146" max="6146" width="8.7265625" style="428" customWidth="1"/>
    <col min="6147" max="6147" width="5.81640625" style="428" customWidth="1"/>
    <col min="6148" max="6148" width="9" style="428" customWidth="1"/>
    <col min="6149" max="6150" width="8.453125" style="428" customWidth="1"/>
    <col min="6151" max="6151" width="23.453125" style="428" customWidth="1"/>
    <col min="6152" max="6152" width="2.7265625" style="428" customWidth="1"/>
    <col min="6153" max="6348" width="11" style="428" customWidth="1"/>
    <col min="6349" max="6397" width="11" style="428"/>
    <col min="6398" max="6398" width="38.81640625" style="428" customWidth="1"/>
    <col min="6399" max="6399" width="13" style="428" customWidth="1"/>
    <col min="6400" max="6400" width="14.453125" style="428" customWidth="1"/>
    <col min="6401" max="6401" width="38.453125" style="428" customWidth="1"/>
    <col min="6402" max="6402" width="8.7265625" style="428" customWidth="1"/>
    <col min="6403" max="6403" width="5.81640625" style="428" customWidth="1"/>
    <col min="6404" max="6404" width="9" style="428" customWidth="1"/>
    <col min="6405" max="6406" width="8.453125" style="428" customWidth="1"/>
    <col min="6407" max="6407" width="23.453125" style="428" customWidth="1"/>
    <col min="6408" max="6408" width="2.7265625" style="428" customWidth="1"/>
    <col min="6409" max="6604" width="11" style="428" customWidth="1"/>
    <col min="6605" max="6653" width="11" style="428"/>
    <col min="6654" max="6654" width="38.81640625" style="428" customWidth="1"/>
    <col min="6655" max="6655" width="13" style="428" customWidth="1"/>
    <col min="6656" max="6656" width="14.453125" style="428" customWidth="1"/>
    <col min="6657" max="6657" width="38.453125" style="428" customWidth="1"/>
    <col min="6658" max="6658" width="8.7265625" style="428" customWidth="1"/>
    <col min="6659" max="6659" width="5.81640625" style="428" customWidth="1"/>
    <col min="6660" max="6660" width="9" style="428" customWidth="1"/>
    <col min="6661" max="6662" width="8.453125" style="428" customWidth="1"/>
    <col min="6663" max="6663" width="23.453125" style="428" customWidth="1"/>
    <col min="6664" max="6664" width="2.7265625" style="428" customWidth="1"/>
    <col min="6665" max="6860" width="11" style="428" customWidth="1"/>
    <col min="6861" max="6909" width="11" style="428"/>
    <col min="6910" max="6910" width="38.81640625" style="428" customWidth="1"/>
    <col min="6911" max="6911" width="13" style="428" customWidth="1"/>
    <col min="6912" max="6912" width="14.453125" style="428" customWidth="1"/>
    <col min="6913" max="6913" width="38.453125" style="428" customWidth="1"/>
    <col min="6914" max="6914" width="8.7265625" style="428" customWidth="1"/>
    <col min="6915" max="6915" width="5.81640625" style="428" customWidth="1"/>
    <col min="6916" max="6916" width="9" style="428" customWidth="1"/>
    <col min="6917" max="6918" width="8.453125" style="428" customWidth="1"/>
    <col min="6919" max="6919" width="23.453125" style="428" customWidth="1"/>
    <col min="6920" max="6920" width="2.7265625" style="428" customWidth="1"/>
    <col min="6921" max="7116" width="11" style="428" customWidth="1"/>
    <col min="7117" max="7165" width="11" style="428"/>
    <col min="7166" max="7166" width="38.81640625" style="428" customWidth="1"/>
    <col min="7167" max="7167" width="13" style="428" customWidth="1"/>
    <col min="7168" max="7168" width="14.453125" style="428" customWidth="1"/>
    <col min="7169" max="7169" width="38.453125" style="428" customWidth="1"/>
    <col min="7170" max="7170" width="8.7265625" style="428" customWidth="1"/>
    <col min="7171" max="7171" width="5.81640625" style="428" customWidth="1"/>
    <col min="7172" max="7172" width="9" style="428" customWidth="1"/>
    <col min="7173" max="7174" width="8.453125" style="428" customWidth="1"/>
    <col min="7175" max="7175" width="23.453125" style="428" customWidth="1"/>
    <col min="7176" max="7176" width="2.7265625" style="428" customWidth="1"/>
    <col min="7177" max="7372" width="11" style="428" customWidth="1"/>
    <col min="7373" max="7421" width="11" style="428"/>
    <col min="7422" max="7422" width="38.81640625" style="428" customWidth="1"/>
    <col min="7423" max="7423" width="13" style="428" customWidth="1"/>
    <col min="7424" max="7424" width="14.453125" style="428" customWidth="1"/>
    <col min="7425" max="7425" width="38.453125" style="428" customWidth="1"/>
    <col min="7426" max="7426" width="8.7265625" style="428" customWidth="1"/>
    <col min="7427" max="7427" width="5.81640625" style="428" customWidth="1"/>
    <col min="7428" max="7428" width="9" style="428" customWidth="1"/>
    <col min="7429" max="7430" width="8.453125" style="428" customWidth="1"/>
    <col min="7431" max="7431" width="23.453125" style="428" customWidth="1"/>
    <col min="7432" max="7432" width="2.7265625" style="428" customWidth="1"/>
    <col min="7433" max="7628" width="11" style="428" customWidth="1"/>
    <col min="7629" max="7677" width="11" style="428"/>
    <col min="7678" max="7678" width="38.81640625" style="428" customWidth="1"/>
    <col min="7679" max="7679" width="13" style="428" customWidth="1"/>
    <col min="7680" max="7680" width="14.453125" style="428" customWidth="1"/>
    <col min="7681" max="7681" width="38.453125" style="428" customWidth="1"/>
    <col min="7682" max="7682" width="8.7265625" style="428" customWidth="1"/>
    <col min="7683" max="7683" width="5.81640625" style="428" customWidth="1"/>
    <col min="7684" max="7684" width="9" style="428" customWidth="1"/>
    <col min="7685" max="7686" width="8.453125" style="428" customWidth="1"/>
    <col min="7687" max="7687" width="23.453125" style="428" customWidth="1"/>
    <col min="7688" max="7688" width="2.7265625" style="428" customWidth="1"/>
    <col min="7689" max="7884" width="11" style="428" customWidth="1"/>
    <col min="7885" max="7933" width="11" style="428"/>
    <col min="7934" max="7934" width="38.81640625" style="428" customWidth="1"/>
    <col min="7935" max="7935" width="13" style="428" customWidth="1"/>
    <col min="7936" max="7936" width="14.453125" style="428" customWidth="1"/>
    <col min="7937" max="7937" width="38.453125" style="428" customWidth="1"/>
    <col min="7938" max="7938" width="8.7265625" style="428" customWidth="1"/>
    <col min="7939" max="7939" width="5.81640625" style="428" customWidth="1"/>
    <col min="7940" max="7940" width="9" style="428" customWidth="1"/>
    <col min="7941" max="7942" width="8.453125" style="428" customWidth="1"/>
    <col min="7943" max="7943" width="23.453125" style="428" customWidth="1"/>
    <col min="7944" max="7944" width="2.7265625" style="428" customWidth="1"/>
    <col min="7945" max="8140" width="11" style="428" customWidth="1"/>
    <col min="8141" max="8189" width="11" style="428"/>
    <col min="8190" max="8190" width="38.81640625" style="428" customWidth="1"/>
    <col min="8191" max="8191" width="13" style="428" customWidth="1"/>
    <col min="8192" max="8192" width="14.453125" style="428" customWidth="1"/>
    <col min="8193" max="8193" width="38.453125" style="428" customWidth="1"/>
    <col min="8194" max="8194" width="8.7265625" style="428" customWidth="1"/>
    <col min="8195" max="8195" width="5.81640625" style="428" customWidth="1"/>
    <col min="8196" max="8196" width="9" style="428" customWidth="1"/>
    <col min="8197" max="8198" width="8.453125" style="428" customWidth="1"/>
    <col min="8199" max="8199" width="23.453125" style="428" customWidth="1"/>
    <col min="8200" max="8200" width="2.7265625" style="428" customWidth="1"/>
    <col min="8201" max="8396" width="11" style="428" customWidth="1"/>
    <col min="8397" max="8445" width="11" style="428"/>
    <col min="8446" max="8446" width="38.81640625" style="428" customWidth="1"/>
    <col min="8447" max="8447" width="13" style="428" customWidth="1"/>
    <col min="8448" max="8448" width="14.453125" style="428" customWidth="1"/>
    <col min="8449" max="8449" width="38.453125" style="428" customWidth="1"/>
    <col min="8450" max="8450" width="8.7265625" style="428" customWidth="1"/>
    <col min="8451" max="8451" width="5.81640625" style="428" customWidth="1"/>
    <col min="8452" max="8452" width="9" style="428" customWidth="1"/>
    <col min="8453" max="8454" width="8.453125" style="428" customWidth="1"/>
    <col min="8455" max="8455" width="23.453125" style="428" customWidth="1"/>
    <col min="8456" max="8456" width="2.7265625" style="428" customWidth="1"/>
    <col min="8457" max="8652" width="11" style="428" customWidth="1"/>
    <col min="8653" max="8701" width="11" style="428"/>
    <col min="8702" max="8702" width="38.81640625" style="428" customWidth="1"/>
    <col min="8703" max="8703" width="13" style="428" customWidth="1"/>
    <col min="8704" max="8704" width="14.453125" style="428" customWidth="1"/>
    <col min="8705" max="8705" width="38.453125" style="428" customWidth="1"/>
    <col min="8706" max="8706" width="8.7265625" style="428" customWidth="1"/>
    <col min="8707" max="8707" width="5.81640625" style="428" customWidth="1"/>
    <col min="8708" max="8708" width="9" style="428" customWidth="1"/>
    <col min="8709" max="8710" width="8.453125" style="428" customWidth="1"/>
    <col min="8711" max="8711" width="23.453125" style="428" customWidth="1"/>
    <col min="8712" max="8712" width="2.7265625" style="428" customWidth="1"/>
    <col min="8713" max="8908" width="11" style="428" customWidth="1"/>
    <col min="8909" max="8957" width="11" style="428"/>
    <col min="8958" max="8958" width="38.81640625" style="428" customWidth="1"/>
    <col min="8959" max="8959" width="13" style="428" customWidth="1"/>
    <col min="8960" max="8960" width="14.453125" style="428" customWidth="1"/>
    <col min="8961" max="8961" width="38.453125" style="428" customWidth="1"/>
    <col min="8962" max="8962" width="8.7265625" style="428" customWidth="1"/>
    <col min="8963" max="8963" width="5.81640625" style="428" customWidth="1"/>
    <col min="8964" max="8964" width="9" style="428" customWidth="1"/>
    <col min="8965" max="8966" width="8.453125" style="428" customWidth="1"/>
    <col min="8967" max="8967" width="23.453125" style="428" customWidth="1"/>
    <col min="8968" max="8968" width="2.7265625" style="428" customWidth="1"/>
    <col min="8969" max="9164" width="11" style="428" customWidth="1"/>
    <col min="9165" max="9213" width="11" style="428"/>
    <col min="9214" max="9214" width="38.81640625" style="428" customWidth="1"/>
    <col min="9215" max="9215" width="13" style="428" customWidth="1"/>
    <col min="9216" max="9216" width="14.453125" style="428" customWidth="1"/>
    <col min="9217" max="9217" width="38.453125" style="428" customWidth="1"/>
    <col min="9218" max="9218" width="8.7265625" style="428" customWidth="1"/>
    <col min="9219" max="9219" width="5.81640625" style="428" customWidth="1"/>
    <col min="9220" max="9220" width="9" style="428" customWidth="1"/>
    <col min="9221" max="9222" width="8.453125" style="428" customWidth="1"/>
    <col min="9223" max="9223" width="23.453125" style="428" customWidth="1"/>
    <col min="9224" max="9224" width="2.7265625" style="428" customWidth="1"/>
    <col min="9225" max="9420" width="11" style="428" customWidth="1"/>
    <col min="9421" max="9469" width="11" style="428"/>
    <col min="9470" max="9470" width="38.81640625" style="428" customWidth="1"/>
    <col min="9471" max="9471" width="13" style="428" customWidth="1"/>
    <col min="9472" max="9472" width="14.453125" style="428" customWidth="1"/>
    <col min="9473" max="9473" width="38.453125" style="428" customWidth="1"/>
    <col min="9474" max="9474" width="8.7265625" style="428" customWidth="1"/>
    <col min="9475" max="9475" width="5.81640625" style="428" customWidth="1"/>
    <col min="9476" max="9476" width="9" style="428" customWidth="1"/>
    <col min="9477" max="9478" width="8.453125" style="428" customWidth="1"/>
    <col min="9479" max="9479" width="23.453125" style="428" customWidth="1"/>
    <col min="9480" max="9480" width="2.7265625" style="428" customWidth="1"/>
    <col min="9481" max="9676" width="11" style="428" customWidth="1"/>
    <col min="9677" max="9725" width="11" style="428"/>
    <col min="9726" max="9726" width="38.81640625" style="428" customWidth="1"/>
    <col min="9727" max="9727" width="13" style="428" customWidth="1"/>
    <col min="9728" max="9728" width="14.453125" style="428" customWidth="1"/>
    <col min="9729" max="9729" width="38.453125" style="428" customWidth="1"/>
    <col min="9730" max="9730" width="8.7265625" style="428" customWidth="1"/>
    <col min="9731" max="9731" width="5.81640625" style="428" customWidth="1"/>
    <col min="9732" max="9732" width="9" style="428" customWidth="1"/>
    <col min="9733" max="9734" width="8.453125" style="428" customWidth="1"/>
    <col min="9735" max="9735" width="23.453125" style="428" customWidth="1"/>
    <col min="9736" max="9736" width="2.7265625" style="428" customWidth="1"/>
    <col min="9737" max="9932" width="11" style="428" customWidth="1"/>
    <col min="9933" max="9981" width="11" style="428"/>
    <col min="9982" max="9982" width="38.81640625" style="428" customWidth="1"/>
    <col min="9983" max="9983" width="13" style="428" customWidth="1"/>
    <col min="9984" max="9984" width="14.453125" style="428" customWidth="1"/>
    <col min="9985" max="9985" width="38.453125" style="428" customWidth="1"/>
    <col min="9986" max="9986" width="8.7265625" style="428" customWidth="1"/>
    <col min="9987" max="9987" width="5.81640625" style="428" customWidth="1"/>
    <col min="9988" max="9988" width="9" style="428" customWidth="1"/>
    <col min="9989" max="9990" width="8.453125" style="428" customWidth="1"/>
    <col min="9991" max="9991" width="23.453125" style="428" customWidth="1"/>
    <col min="9992" max="9992" width="2.7265625" style="428" customWidth="1"/>
    <col min="9993" max="10188" width="11" style="428" customWidth="1"/>
    <col min="10189" max="10237" width="11" style="428"/>
    <col min="10238" max="10238" width="38.81640625" style="428" customWidth="1"/>
    <col min="10239" max="10239" width="13" style="428" customWidth="1"/>
    <col min="10240" max="10240" width="14.453125" style="428" customWidth="1"/>
    <col min="10241" max="10241" width="38.453125" style="428" customWidth="1"/>
    <col min="10242" max="10242" width="8.7265625" style="428" customWidth="1"/>
    <col min="10243" max="10243" width="5.81640625" style="428" customWidth="1"/>
    <col min="10244" max="10244" width="9" style="428" customWidth="1"/>
    <col min="10245" max="10246" width="8.453125" style="428" customWidth="1"/>
    <col min="10247" max="10247" width="23.453125" style="428" customWidth="1"/>
    <col min="10248" max="10248" width="2.7265625" style="428" customWidth="1"/>
    <col min="10249" max="10444" width="11" style="428" customWidth="1"/>
    <col min="10445" max="10493" width="11" style="428"/>
    <col min="10494" max="10494" width="38.81640625" style="428" customWidth="1"/>
    <col min="10495" max="10495" width="13" style="428" customWidth="1"/>
    <col min="10496" max="10496" width="14.453125" style="428" customWidth="1"/>
    <col min="10497" max="10497" width="38.453125" style="428" customWidth="1"/>
    <col min="10498" max="10498" width="8.7265625" style="428" customWidth="1"/>
    <col min="10499" max="10499" width="5.81640625" style="428" customWidth="1"/>
    <col min="10500" max="10500" width="9" style="428" customWidth="1"/>
    <col min="10501" max="10502" width="8.453125" style="428" customWidth="1"/>
    <col min="10503" max="10503" width="23.453125" style="428" customWidth="1"/>
    <col min="10504" max="10504" width="2.7265625" style="428" customWidth="1"/>
    <col min="10505" max="10700" width="11" style="428" customWidth="1"/>
    <col min="10701" max="10749" width="11" style="428"/>
    <col min="10750" max="10750" width="38.81640625" style="428" customWidth="1"/>
    <col min="10751" max="10751" width="13" style="428" customWidth="1"/>
    <col min="10752" max="10752" width="14.453125" style="428" customWidth="1"/>
    <col min="10753" max="10753" width="38.453125" style="428" customWidth="1"/>
    <col min="10754" max="10754" width="8.7265625" style="428" customWidth="1"/>
    <col min="10755" max="10755" width="5.81640625" style="428" customWidth="1"/>
    <col min="10756" max="10756" width="9" style="428" customWidth="1"/>
    <col min="10757" max="10758" width="8.453125" style="428" customWidth="1"/>
    <col min="10759" max="10759" width="23.453125" style="428" customWidth="1"/>
    <col min="10760" max="10760" width="2.7265625" style="428" customWidth="1"/>
    <col min="10761" max="10956" width="11" style="428" customWidth="1"/>
    <col min="10957" max="11005" width="11" style="428"/>
    <col min="11006" max="11006" width="38.81640625" style="428" customWidth="1"/>
    <col min="11007" max="11007" width="13" style="428" customWidth="1"/>
    <col min="11008" max="11008" width="14.453125" style="428" customWidth="1"/>
    <col min="11009" max="11009" width="38.453125" style="428" customWidth="1"/>
    <col min="11010" max="11010" width="8.7265625" style="428" customWidth="1"/>
    <col min="11011" max="11011" width="5.81640625" style="428" customWidth="1"/>
    <col min="11012" max="11012" width="9" style="428" customWidth="1"/>
    <col min="11013" max="11014" width="8.453125" style="428" customWidth="1"/>
    <col min="11015" max="11015" width="23.453125" style="428" customWidth="1"/>
    <col min="11016" max="11016" width="2.7265625" style="428" customWidth="1"/>
    <col min="11017" max="11212" width="11" style="428" customWidth="1"/>
    <col min="11213" max="11261" width="11" style="428"/>
    <col min="11262" max="11262" width="38.81640625" style="428" customWidth="1"/>
    <col min="11263" max="11263" width="13" style="428" customWidth="1"/>
    <col min="11264" max="11264" width="14.453125" style="428" customWidth="1"/>
    <col min="11265" max="11265" width="38.453125" style="428" customWidth="1"/>
    <col min="11266" max="11266" width="8.7265625" style="428" customWidth="1"/>
    <col min="11267" max="11267" width="5.81640625" style="428" customWidth="1"/>
    <col min="11268" max="11268" width="9" style="428" customWidth="1"/>
    <col min="11269" max="11270" width="8.453125" style="428" customWidth="1"/>
    <col min="11271" max="11271" width="23.453125" style="428" customWidth="1"/>
    <col min="11272" max="11272" width="2.7265625" style="428" customWidth="1"/>
    <col min="11273" max="11468" width="11" style="428" customWidth="1"/>
    <col min="11469" max="11517" width="11" style="428"/>
    <col min="11518" max="11518" width="38.81640625" style="428" customWidth="1"/>
    <col min="11519" max="11519" width="13" style="428" customWidth="1"/>
    <col min="11520" max="11520" width="14.453125" style="428" customWidth="1"/>
    <col min="11521" max="11521" width="38.453125" style="428" customWidth="1"/>
    <col min="11522" max="11522" width="8.7265625" style="428" customWidth="1"/>
    <col min="11523" max="11523" width="5.81640625" style="428" customWidth="1"/>
    <col min="11524" max="11524" width="9" style="428" customWidth="1"/>
    <col min="11525" max="11526" width="8.453125" style="428" customWidth="1"/>
    <col min="11527" max="11527" width="23.453125" style="428" customWidth="1"/>
    <col min="11528" max="11528" width="2.7265625" style="428" customWidth="1"/>
    <col min="11529" max="11724" width="11" style="428" customWidth="1"/>
    <col min="11725" max="11773" width="11" style="428"/>
    <col min="11774" max="11774" width="38.81640625" style="428" customWidth="1"/>
    <col min="11775" max="11775" width="13" style="428" customWidth="1"/>
    <col min="11776" max="11776" width="14.453125" style="428" customWidth="1"/>
    <col min="11777" max="11777" width="38.453125" style="428" customWidth="1"/>
    <col min="11778" max="11778" width="8.7265625" style="428" customWidth="1"/>
    <col min="11779" max="11779" width="5.81640625" style="428" customWidth="1"/>
    <col min="11780" max="11780" width="9" style="428" customWidth="1"/>
    <col min="11781" max="11782" width="8.453125" style="428" customWidth="1"/>
    <col min="11783" max="11783" width="23.453125" style="428" customWidth="1"/>
    <col min="11784" max="11784" width="2.7265625" style="428" customWidth="1"/>
    <col min="11785" max="11980" width="11" style="428" customWidth="1"/>
    <col min="11981" max="12029" width="11" style="428"/>
    <col min="12030" max="12030" width="38.81640625" style="428" customWidth="1"/>
    <col min="12031" max="12031" width="13" style="428" customWidth="1"/>
    <col min="12032" max="12032" width="14.453125" style="428" customWidth="1"/>
    <col min="12033" max="12033" width="38.453125" style="428" customWidth="1"/>
    <col min="12034" max="12034" width="8.7265625" style="428" customWidth="1"/>
    <col min="12035" max="12035" width="5.81640625" style="428" customWidth="1"/>
    <col min="12036" max="12036" width="9" style="428" customWidth="1"/>
    <col min="12037" max="12038" width="8.453125" style="428" customWidth="1"/>
    <col min="12039" max="12039" width="23.453125" style="428" customWidth="1"/>
    <col min="12040" max="12040" width="2.7265625" style="428" customWidth="1"/>
    <col min="12041" max="12236" width="11" style="428" customWidth="1"/>
    <col min="12237" max="12285" width="11" style="428"/>
    <col min="12286" max="12286" width="38.81640625" style="428" customWidth="1"/>
    <col min="12287" max="12287" width="13" style="428" customWidth="1"/>
    <col min="12288" max="12288" width="14.453125" style="428" customWidth="1"/>
    <col min="12289" max="12289" width="38.453125" style="428" customWidth="1"/>
    <col min="12290" max="12290" width="8.7265625" style="428" customWidth="1"/>
    <col min="12291" max="12291" width="5.81640625" style="428" customWidth="1"/>
    <col min="12292" max="12292" width="9" style="428" customWidth="1"/>
    <col min="12293" max="12294" width="8.453125" style="428" customWidth="1"/>
    <col min="12295" max="12295" width="23.453125" style="428" customWidth="1"/>
    <col min="12296" max="12296" width="2.7265625" style="428" customWidth="1"/>
    <col min="12297" max="12492" width="11" style="428" customWidth="1"/>
    <col min="12493" max="12541" width="11" style="428"/>
    <col min="12542" max="12542" width="38.81640625" style="428" customWidth="1"/>
    <col min="12543" max="12543" width="13" style="428" customWidth="1"/>
    <col min="12544" max="12544" width="14.453125" style="428" customWidth="1"/>
    <col min="12545" max="12545" width="38.453125" style="428" customWidth="1"/>
    <col min="12546" max="12546" width="8.7265625" style="428" customWidth="1"/>
    <col min="12547" max="12547" width="5.81640625" style="428" customWidth="1"/>
    <col min="12548" max="12548" width="9" style="428" customWidth="1"/>
    <col min="12549" max="12550" width="8.453125" style="428" customWidth="1"/>
    <col min="12551" max="12551" width="23.453125" style="428" customWidth="1"/>
    <col min="12552" max="12552" width="2.7265625" style="428" customWidth="1"/>
    <col min="12553" max="12748" width="11" style="428" customWidth="1"/>
    <col min="12749" max="12797" width="11" style="428"/>
    <col min="12798" max="12798" width="38.81640625" style="428" customWidth="1"/>
    <col min="12799" max="12799" width="13" style="428" customWidth="1"/>
    <col min="12800" max="12800" width="14.453125" style="428" customWidth="1"/>
    <col min="12801" max="12801" width="38.453125" style="428" customWidth="1"/>
    <col min="12802" max="12802" width="8.7265625" style="428" customWidth="1"/>
    <col min="12803" max="12803" width="5.81640625" style="428" customWidth="1"/>
    <col min="12804" max="12804" width="9" style="428" customWidth="1"/>
    <col min="12805" max="12806" width="8.453125" style="428" customWidth="1"/>
    <col min="12807" max="12807" width="23.453125" style="428" customWidth="1"/>
    <col min="12808" max="12808" width="2.7265625" style="428" customWidth="1"/>
    <col min="12809" max="13004" width="11" style="428" customWidth="1"/>
    <col min="13005" max="13053" width="11" style="428"/>
    <col min="13054" max="13054" width="38.81640625" style="428" customWidth="1"/>
    <col min="13055" max="13055" width="13" style="428" customWidth="1"/>
    <col min="13056" max="13056" width="14.453125" style="428" customWidth="1"/>
    <col min="13057" max="13057" width="38.453125" style="428" customWidth="1"/>
    <col min="13058" max="13058" width="8.7265625" style="428" customWidth="1"/>
    <col min="13059" max="13059" width="5.81640625" style="428" customWidth="1"/>
    <col min="13060" max="13060" width="9" style="428" customWidth="1"/>
    <col min="13061" max="13062" width="8.453125" style="428" customWidth="1"/>
    <col min="13063" max="13063" width="23.453125" style="428" customWidth="1"/>
    <col min="13064" max="13064" width="2.7265625" style="428" customWidth="1"/>
    <col min="13065" max="13260" width="11" style="428" customWidth="1"/>
    <col min="13261" max="13309" width="11" style="428"/>
    <col min="13310" max="13310" width="38.81640625" style="428" customWidth="1"/>
    <col min="13311" max="13311" width="13" style="428" customWidth="1"/>
    <col min="13312" max="13312" width="14.453125" style="428" customWidth="1"/>
    <col min="13313" max="13313" width="38.453125" style="428" customWidth="1"/>
    <col min="13314" max="13314" width="8.7265625" style="428" customWidth="1"/>
    <col min="13315" max="13315" width="5.81640625" style="428" customWidth="1"/>
    <col min="13316" max="13316" width="9" style="428" customWidth="1"/>
    <col min="13317" max="13318" width="8.453125" style="428" customWidth="1"/>
    <col min="13319" max="13319" width="23.453125" style="428" customWidth="1"/>
    <col min="13320" max="13320" width="2.7265625" style="428" customWidth="1"/>
    <col min="13321" max="13516" width="11" style="428" customWidth="1"/>
    <col min="13517" max="13565" width="11" style="428"/>
    <col min="13566" max="13566" width="38.81640625" style="428" customWidth="1"/>
    <col min="13567" max="13567" width="13" style="428" customWidth="1"/>
    <col min="13568" max="13568" width="14.453125" style="428" customWidth="1"/>
    <col min="13569" max="13569" width="38.453125" style="428" customWidth="1"/>
    <col min="13570" max="13570" width="8.7265625" style="428" customWidth="1"/>
    <col min="13571" max="13571" width="5.81640625" style="428" customWidth="1"/>
    <col min="13572" max="13572" width="9" style="428" customWidth="1"/>
    <col min="13573" max="13574" width="8.453125" style="428" customWidth="1"/>
    <col min="13575" max="13575" width="23.453125" style="428" customWidth="1"/>
    <col min="13576" max="13576" width="2.7265625" style="428" customWidth="1"/>
    <col min="13577" max="13772" width="11" style="428" customWidth="1"/>
    <col min="13773" max="13821" width="11" style="428"/>
    <col min="13822" max="13822" width="38.81640625" style="428" customWidth="1"/>
    <col min="13823" max="13823" width="13" style="428" customWidth="1"/>
    <col min="13824" max="13824" width="14.453125" style="428" customWidth="1"/>
    <col min="13825" max="13825" width="38.453125" style="428" customWidth="1"/>
    <col min="13826" max="13826" width="8.7265625" style="428" customWidth="1"/>
    <col min="13827" max="13827" width="5.81640625" style="428" customWidth="1"/>
    <col min="13828" max="13828" width="9" style="428" customWidth="1"/>
    <col min="13829" max="13830" width="8.453125" style="428" customWidth="1"/>
    <col min="13831" max="13831" width="23.453125" style="428" customWidth="1"/>
    <col min="13832" max="13832" width="2.7265625" style="428" customWidth="1"/>
    <col min="13833" max="14028" width="11" style="428" customWidth="1"/>
    <col min="14029" max="14077" width="11" style="428"/>
    <col min="14078" max="14078" width="38.81640625" style="428" customWidth="1"/>
    <col min="14079" max="14079" width="13" style="428" customWidth="1"/>
    <col min="14080" max="14080" width="14.453125" style="428" customWidth="1"/>
    <col min="14081" max="14081" width="38.453125" style="428" customWidth="1"/>
    <col min="14082" max="14082" width="8.7265625" style="428" customWidth="1"/>
    <col min="14083" max="14083" width="5.81640625" style="428" customWidth="1"/>
    <col min="14084" max="14084" width="9" style="428" customWidth="1"/>
    <col min="14085" max="14086" width="8.453125" style="428" customWidth="1"/>
    <col min="14087" max="14087" width="23.453125" style="428" customWidth="1"/>
    <col min="14088" max="14088" width="2.7265625" style="428" customWidth="1"/>
    <col min="14089" max="14284" width="11" style="428" customWidth="1"/>
    <col min="14285" max="14333" width="11" style="428"/>
    <col min="14334" max="14334" width="38.81640625" style="428" customWidth="1"/>
    <col min="14335" max="14335" width="13" style="428" customWidth="1"/>
    <col min="14336" max="14336" width="14.453125" style="428" customWidth="1"/>
    <col min="14337" max="14337" width="38.453125" style="428" customWidth="1"/>
    <col min="14338" max="14338" width="8.7265625" style="428" customWidth="1"/>
    <col min="14339" max="14339" width="5.81640625" style="428" customWidth="1"/>
    <col min="14340" max="14340" width="9" style="428" customWidth="1"/>
    <col min="14341" max="14342" width="8.453125" style="428" customWidth="1"/>
    <col min="14343" max="14343" width="23.453125" style="428" customWidth="1"/>
    <col min="14344" max="14344" width="2.7265625" style="428" customWidth="1"/>
    <col min="14345" max="14540" width="11" style="428" customWidth="1"/>
    <col min="14541" max="14589" width="11" style="428"/>
    <col min="14590" max="14590" width="38.81640625" style="428" customWidth="1"/>
    <col min="14591" max="14591" width="13" style="428" customWidth="1"/>
    <col min="14592" max="14592" width="14.453125" style="428" customWidth="1"/>
    <col min="14593" max="14593" width="38.453125" style="428" customWidth="1"/>
    <col min="14594" max="14594" width="8.7265625" style="428" customWidth="1"/>
    <col min="14595" max="14595" width="5.81640625" style="428" customWidth="1"/>
    <col min="14596" max="14596" width="9" style="428" customWidth="1"/>
    <col min="14597" max="14598" width="8.453125" style="428" customWidth="1"/>
    <col min="14599" max="14599" width="23.453125" style="428" customWidth="1"/>
    <col min="14600" max="14600" width="2.7265625" style="428" customWidth="1"/>
    <col min="14601" max="14796" width="11" style="428" customWidth="1"/>
    <col min="14797" max="14845" width="11" style="428"/>
    <col min="14846" max="14846" width="38.81640625" style="428" customWidth="1"/>
    <col min="14847" max="14847" width="13" style="428" customWidth="1"/>
    <col min="14848" max="14848" width="14.453125" style="428" customWidth="1"/>
    <col min="14849" max="14849" width="38.453125" style="428" customWidth="1"/>
    <col min="14850" max="14850" width="8.7265625" style="428" customWidth="1"/>
    <col min="14851" max="14851" width="5.81640625" style="428" customWidth="1"/>
    <col min="14852" max="14852" width="9" style="428" customWidth="1"/>
    <col min="14853" max="14854" width="8.453125" style="428" customWidth="1"/>
    <col min="14855" max="14855" width="23.453125" style="428" customWidth="1"/>
    <col min="14856" max="14856" width="2.7265625" style="428" customWidth="1"/>
    <col min="14857" max="15052" width="11" style="428" customWidth="1"/>
    <col min="15053" max="15101" width="11" style="428"/>
    <col min="15102" max="15102" width="38.81640625" style="428" customWidth="1"/>
    <col min="15103" max="15103" width="13" style="428" customWidth="1"/>
    <col min="15104" max="15104" width="14.453125" style="428" customWidth="1"/>
    <col min="15105" max="15105" width="38.453125" style="428" customWidth="1"/>
    <col min="15106" max="15106" width="8.7265625" style="428" customWidth="1"/>
    <col min="15107" max="15107" width="5.81640625" style="428" customWidth="1"/>
    <col min="15108" max="15108" width="9" style="428" customWidth="1"/>
    <col min="15109" max="15110" width="8.453125" style="428" customWidth="1"/>
    <col min="15111" max="15111" width="23.453125" style="428" customWidth="1"/>
    <col min="15112" max="15112" width="2.7265625" style="428" customWidth="1"/>
    <col min="15113" max="15308" width="11" style="428" customWidth="1"/>
    <col min="15309" max="15357" width="11" style="428"/>
    <col min="15358" max="15358" width="38.81640625" style="428" customWidth="1"/>
    <col min="15359" max="15359" width="13" style="428" customWidth="1"/>
    <col min="15360" max="15360" width="14.453125" style="428" customWidth="1"/>
    <col min="15361" max="15361" width="38.453125" style="428" customWidth="1"/>
    <col min="15362" max="15362" width="8.7265625" style="428" customWidth="1"/>
    <col min="15363" max="15363" width="5.81640625" style="428" customWidth="1"/>
    <col min="15364" max="15364" width="9" style="428" customWidth="1"/>
    <col min="15365" max="15366" width="8.453125" style="428" customWidth="1"/>
    <col min="15367" max="15367" width="23.453125" style="428" customWidth="1"/>
    <col min="15368" max="15368" width="2.7265625" style="428" customWidth="1"/>
    <col min="15369" max="15564" width="11" style="428" customWidth="1"/>
    <col min="15565" max="15613" width="11" style="428"/>
    <col min="15614" max="15614" width="38.81640625" style="428" customWidth="1"/>
    <col min="15615" max="15615" width="13" style="428" customWidth="1"/>
    <col min="15616" max="15616" width="14.453125" style="428" customWidth="1"/>
    <col min="15617" max="15617" width="38.453125" style="428" customWidth="1"/>
    <col min="15618" max="15618" width="8.7265625" style="428" customWidth="1"/>
    <col min="15619" max="15619" width="5.81640625" style="428" customWidth="1"/>
    <col min="15620" max="15620" width="9" style="428" customWidth="1"/>
    <col min="15621" max="15622" width="8.453125" style="428" customWidth="1"/>
    <col min="15623" max="15623" width="23.453125" style="428" customWidth="1"/>
    <col min="15624" max="15624" width="2.7265625" style="428" customWidth="1"/>
    <col min="15625" max="15820" width="11" style="428" customWidth="1"/>
    <col min="15821" max="15869" width="11" style="428"/>
    <col min="15870" max="15870" width="38.81640625" style="428" customWidth="1"/>
    <col min="15871" max="15871" width="13" style="428" customWidth="1"/>
    <col min="15872" max="15872" width="14.453125" style="428" customWidth="1"/>
    <col min="15873" max="15873" width="38.453125" style="428" customWidth="1"/>
    <col min="15874" max="15874" width="8.7265625" style="428" customWidth="1"/>
    <col min="15875" max="15875" width="5.81640625" style="428" customWidth="1"/>
    <col min="15876" max="15876" width="9" style="428" customWidth="1"/>
    <col min="15877" max="15878" width="8.453125" style="428" customWidth="1"/>
    <col min="15879" max="15879" width="23.453125" style="428" customWidth="1"/>
    <col min="15880" max="15880" width="2.7265625" style="428" customWidth="1"/>
    <col min="15881" max="16076" width="11" style="428" customWidth="1"/>
    <col min="16077" max="16125" width="11" style="428"/>
    <col min="16126" max="16126" width="38.81640625" style="428" customWidth="1"/>
    <col min="16127" max="16127" width="13" style="428" customWidth="1"/>
    <col min="16128" max="16128" width="14.453125" style="428" customWidth="1"/>
    <col min="16129" max="16129" width="38.453125" style="428" customWidth="1"/>
    <col min="16130" max="16130" width="8.7265625" style="428" customWidth="1"/>
    <col min="16131" max="16131" width="5.81640625" style="428" customWidth="1"/>
    <col min="16132" max="16132" width="9" style="428" customWidth="1"/>
    <col min="16133" max="16134" width="8.453125" style="428" customWidth="1"/>
    <col min="16135" max="16135" width="23.453125" style="428" customWidth="1"/>
    <col min="16136" max="16136" width="2.7265625" style="428" customWidth="1"/>
    <col min="16137" max="16332" width="11" style="428" customWidth="1"/>
    <col min="16333" max="16384" width="11" style="428"/>
  </cols>
  <sheetData>
    <row r="1" spans="1:7" ht="24.75" customHeight="1">
      <c r="A1" s="1" t="s">
        <v>0</v>
      </c>
      <c r="B1" s="535"/>
      <c r="C1" s="429" t="s">
        <v>1</v>
      </c>
      <c r="D1" s="430"/>
    </row>
    <row r="2" spans="1:7" ht="19" customHeight="1">
      <c r="A2" s="430"/>
      <c r="B2" s="535"/>
      <c r="C2" s="430"/>
      <c r="D2" s="430"/>
      <c r="E2" s="430"/>
    </row>
    <row r="3" spans="1:7" ht="19" customHeight="1">
      <c r="A3" s="791" t="s">
        <v>779</v>
      </c>
      <c r="C3" s="505" t="s">
        <v>778</v>
      </c>
      <c r="D3" s="536"/>
      <c r="E3" s="536"/>
    </row>
    <row r="4" spans="1:7" ht="19" customHeight="1">
      <c r="A4" s="370" t="s">
        <v>623</v>
      </c>
      <c r="B4" s="444"/>
      <c r="C4" s="409" t="s">
        <v>624</v>
      </c>
      <c r="E4" s="409"/>
    </row>
    <row r="5" spans="1:7" ht="19" customHeight="1">
      <c r="A5" s="322"/>
      <c r="B5" s="537"/>
      <c r="D5" s="322"/>
      <c r="E5" s="322"/>
    </row>
    <row r="6" spans="1:7" ht="16.5" customHeight="1">
      <c r="A6" s="327">
        <v>2022</v>
      </c>
      <c r="B6" s="524" t="s">
        <v>625</v>
      </c>
      <c r="C6" s="705">
        <v>2022</v>
      </c>
      <c r="D6" s="440"/>
    </row>
    <row r="7" spans="1:7" ht="27" customHeight="1">
      <c r="A7" s="322"/>
      <c r="B7" s="538" t="s">
        <v>626</v>
      </c>
      <c r="D7" s="440"/>
      <c r="E7" s="398"/>
      <c r="F7" s="332"/>
      <c r="G7" s="282"/>
    </row>
    <row r="8" spans="1:7" ht="13.5" customHeight="1">
      <c r="A8" s="197"/>
      <c r="B8" s="348"/>
      <c r="D8" s="440"/>
      <c r="E8" s="282"/>
      <c r="F8" s="437"/>
      <c r="G8" s="282"/>
    </row>
    <row r="9" spans="1:7" ht="15" customHeight="1">
      <c r="A9" s="178" t="s">
        <v>17</v>
      </c>
      <c r="B9" s="539">
        <f>SUM(B10:B17)</f>
        <v>257</v>
      </c>
      <c r="C9" s="486" t="s">
        <v>18</v>
      </c>
      <c r="D9" s="540"/>
      <c r="E9" s="540"/>
      <c r="F9" s="540"/>
    </row>
    <row r="10" spans="1:7" s="444" customFormat="1" ht="15" customHeight="1">
      <c r="A10" s="193" t="s">
        <v>19</v>
      </c>
      <c r="B10" s="452">
        <v>13</v>
      </c>
      <c r="C10" s="487" t="s">
        <v>20</v>
      </c>
      <c r="D10" s="540"/>
      <c r="E10" s="540"/>
      <c r="F10" s="540"/>
    </row>
    <row r="11" spans="1:7" s="444" customFormat="1" ht="15" customHeight="1">
      <c r="A11" s="193" t="s">
        <v>21</v>
      </c>
      <c r="B11" s="452">
        <v>4</v>
      </c>
      <c r="C11" s="487" t="s">
        <v>22</v>
      </c>
      <c r="D11" s="540"/>
      <c r="E11" s="541"/>
      <c r="F11" s="442"/>
    </row>
    <row r="12" spans="1:7" ht="15" customHeight="1">
      <c r="A12" s="193" t="s">
        <v>23</v>
      </c>
      <c r="B12" s="452" t="s">
        <v>226</v>
      </c>
      <c r="C12" s="487" t="s">
        <v>24</v>
      </c>
      <c r="D12" s="322"/>
      <c r="E12" s="322"/>
      <c r="F12" s="322"/>
    </row>
    <row r="13" spans="1:7" ht="15" customHeight="1">
      <c r="A13" s="489" t="s">
        <v>25</v>
      </c>
      <c r="B13" s="452">
        <v>25</v>
      </c>
      <c r="C13" s="487" t="s">
        <v>26</v>
      </c>
      <c r="D13" s="444"/>
      <c r="E13" s="444"/>
      <c r="F13" s="329"/>
    </row>
    <row r="14" spans="1:7" ht="15" customHeight="1">
      <c r="A14" s="489" t="s">
        <v>433</v>
      </c>
      <c r="B14" s="452">
        <v>15</v>
      </c>
      <c r="C14" s="487" t="s">
        <v>34</v>
      </c>
      <c r="D14" s="542"/>
      <c r="E14" s="542"/>
      <c r="F14" s="542"/>
    </row>
    <row r="15" spans="1:7" s="398" customFormat="1" ht="15" customHeight="1">
      <c r="A15" s="489" t="s">
        <v>27</v>
      </c>
      <c r="B15" s="452">
        <v>7</v>
      </c>
      <c r="C15" s="487" t="s">
        <v>28</v>
      </c>
      <c r="D15" s="542"/>
      <c r="E15" s="542"/>
      <c r="F15" s="542"/>
    </row>
    <row r="16" spans="1:7" ht="15" customHeight="1">
      <c r="A16" s="489" t="s">
        <v>434</v>
      </c>
      <c r="B16" s="452">
        <v>113</v>
      </c>
      <c r="C16" s="487" t="s">
        <v>30</v>
      </c>
      <c r="D16" s="542"/>
      <c r="E16" s="542"/>
      <c r="F16" s="542"/>
    </row>
    <row r="17" spans="1:6" ht="15" customHeight="1">
      <c r="A17" s="489" t="s">
        <v>435</v>
      </c>
      <c r="B17" s="452">
        <v>80</v>
      </c>
      <c r="C17" s="487" t="s">
        <v>32</v>
      </c>
      <c r="D17" s="542"/>
      <c r="E17" s="542"/>
      <c r="F17" s="542"/>
    </row>
    <row r="18" spans="1:6" ht="15" customHeight="1">
      <c r="A18" s="185" t="s">
        <v>35</v>
      </c>
      <c r="B18" s="539">
        <f>B19+B20+B21+B22+B23+B24+B25+B26</f>
        <v>258</v>
      </c>
      <c r="C18" s="490" t="s">
        <v>36</v>
      </c>
      <c r="D18" s="542"/>
      <c r="E18" s="542"/>
      <c r="F18" s="542"/>
    </row>
    <row r="19" spans="1:6" ht="15" customHeight="1">
      <c r="A19" s="193" t="s">
        <v>37</v>
      </c>
      <c r="B19" s="452">
        <v>28</v>
      </c>
      <c r="C19" s="358" t="s">
        <v>38</v>
      </c>
      <c r="D19" s="542"/>
      <c r="E19" s="542"/>
      <c r="F19" s="542"/>
    </row>
    <row r="20" spans="1:6" ht="15" customHeight="1">
      <c r="A20" s="193" t="s">
        <v>39</v>
      </c>
      <c r="B20" s="452">
        <v>9</v>
      </c>
      <c r="C20" s="358" t="s">
        <v>40</v>
      </c>
      <c r="D20" s="542"/>
      <c r="E20" s="542"/>
      <c r="F20" s="542"/>
    </row>
    <row r="21" spans="1:6" ht="15" customHeight="1">
      <c r="A21" s="193" t="s">
        <v>41</v>
      </c>
      <c r="B21" s="452">
        <v>4</v>
      </c>
      <c r="C21" s="358" t="s">
        <v>42</v>
      </c>
      <c r="D21" s="542"/>
      <c r="E21" s="542"/>
      <c r="F21" s="542"/>
    </row>
    <row r="22" spans="1:6" ht="15" customHeight="1">
      <c r="A22" s="193" t="s">
        <v>43</v>
      </c>
      <c r="B22" s="452">
        <v>5</v>
      </c>
      <c r="C22" s="487" t="s">
        <v>44</v>
      </c>
      <c r="D22" s="542"/>
      <c r="E22" s="542"/>
      <c r="F22" s="542"/>
    </row>
    <row r="23" spans="1:6" ht="15" customHeight="1">
      <c r="A23" s="193" t="s">
        <v>45</v>
      </c>
      <c r="B23" s="452">
        <v>3</v>
      </c>
      <c r="C23" s="358" t="s">
        <v>46</v>
      </c>
      <c r="D23" s="542"/>
      <c r="E23" s="542"/>
      <c r="F23" s="542"/>
    </row>
    <row r="24" spans="1:6" ht="15" customHeight="1">
      <c r="A24" s="193" t="s">
        <v>47</v>
      </c>
      <c r="B24" s="452">
        <v>79</v>
      </c>
      <c r="C24" s="358" t="s">
        <v>48</v>
      </c>
      <c r="D24" s="542"/>
      <c r="E24" s="542"/>
      <c r="F24" s="542"/>
    </row>
    <row r="25" spans="1:6" ht="15" customHeight="1">
      <c r="A25" s="193" t="s">
        <v>49</v>
      </c>
      <c r="B25" s="452">
        <v>119</v>
      </c>
      <c r="C25" s="358" t="s">
        <v>50</v>
      </c>
      <c r="D25" s="542"/>
      <c r="E25" s="542"/>
      <c r="F25" s="542"/>
    </row>
    <row r="26" spans="1:6" ht="15" customHeight="1">
      <c r="A26" s="193" t="s">
        <v>51</v>
      </c>
      <c r="B26" s="452">
        <v>11</v>
      </c>
      <c r="C26" s="358" t="s">
        <v>52</v>
      </c>
      <c r="D26" s="542"/>
      <c r="E26" s="542"/>
      <c r="F26" s="542"/>
    </row>
    <row r="27" spans="1:6" ht="15" customHeight="1">
      <c r="A27" s="178" t="s">
        <v>53</v>
      </c>
      <c r="B27" s="539">
        <f>B28+B29+B30+B31+B32+B33+B34+B35+B36</f>
        <v>532</v>
      </c>
      <c r="C27" s="486" t="s">
        <v>54</v>
      </c>
      <c r="D27" s="542"/>
      <c r="E27" s="542"/>
      <c r="F27" s="542"/>
    </row>
    <row r="28" spans="1:6" ht="15" customHeight="1">
      <c r="A28" s="491" t="s">
        <v>57</v>
      </c>
      <c r="B28" s="768">
        <v>0</v>
      </c>
      <c r="C28" s="487" t="s">
        <v>58</v>
      </c>
      <c r="D28" s="542"/>
      <c r="E28" s="542"/>
      <c r="F28" s="542"/>
    </row>
    <row r="29" spans="1:6" ht="15" customHeight="1">
      <c r="A29" s="190" t="s">
        <v>59</v>
      </c>
      <c r="B29" s="452">
        <v>6</v>
      </c>
      <c r="C29" s="487" t="s">
        <v>60</v>
      </c>
      <c r="D29" s="542"/>
      <c r="E29" s="542"/>
      <c r="F29" s="542"/>
    </row>
    <row r="30" spans="1:6" ht="15" customHeight="1">
      <c r="A30" s="492" t="s">
        <v>61</v>
      </c>
      <c r="B30" s="452">
        <v>286</v>
      </c>
      <c r="C30" s="487" t="s">
        <v>62</v>
      </c>
      <c r="D30" s="542"/>
      <c r="E30" s="542"/>
      <c r="F30" s="542"/>
    </row>
    <row r="31" spans="1:6" ht="15" customHeight="1">
      <c r="A31" s="193" t="s">
        <v>63</v>
      </c>
      <c r="B31" s="452">
        <v>4</v>
      </c>
      <c r="C31" s="487" t="s">
        <v>955</v>
      </c>
      <c r="D31" s="542"/>
      <c r="E31" s="542"/>
      <c r="F31" s="542"/>
    </row>
    <row r="32" spans="1:6" ht="15" customHeight="1">
      <c r="A32" s="190" t="s">
        <v>55</v>
      </c>
      <c r="B32" s="452">
        <v>192</v>
      </c>
      <c r="C32" s="487" t="s">
        <v>56</v>
      </c>
      <c r="D32" s="542"/>
      <c r="E32" s="542"/>
      <c r="F32" s="542"/>
    </row>
    <row r="33" spans="1:6" ht="15" customHeight="1">
      <c r="A33" s="493" t="s">
        <v>70</v>
      </c>
      <c r="B33" s="452">
        <v>1</v>
      </c>
      <c r="C33" s="487" t="s">
        <v>71</v>
      </c>
      <c r="D33" s="542"/>
      <c r="E33" s="542"/>
      <c r="F33" s="542"/>
    </row>
    <row r="34" spans="1:6" ht="15" customHeight="1">
      <c r="A34" s="193" t="s">
        <v>64</v>
      </c>
      <c r="B34" s="452">
        <v>10</v>
      </c>
      <c r="C34" s="487" t="s">
        <v>65</v>
      </c>
      <c r="D34" s="542"/>
      <c r="E34" s="542"/>
      <c r="F34" s="542"/>
    </row>
    <row r="35" spans="1:6" ht="15" customHeight="1">
      <c r="A35" s="193" t="s">
        <v>66</v>
      </c>
      <c r="B35" s="452">
        <v>5</v>
      </c>
      <c r="C35" s="487" t="s">
        <v>67</v>
      </c>
      <c r="D35" s="542"/>
      <c r="E35" s="542"/>
      <c r="F35" s="542"/>
    </row>
    <row r="36" spans="1:6" ht="15" customHeight="1">
      <c r="A36" s="193" t="s">
        <v>68</v>
      </c>
      <c r="B36" s="452">
        <v>28</v>
      </c>
      <c r="C36" s="487" t="s">
        <v>69</v>
      </c>
      <c r="D36" s="542"/>
      <c r="E36" s="542"/>
      <c r="F36" s="542"/>
    </row>
    <row r="37" spans="1:6" ht="15" customHeight="1">
      <c r="A37" s="191" t="s">
        <v>72</v>
      </c>
      <c r="B37" s="539">
        <f>B38+B39+B40+B41+B42+B43+B44</f>
        <v>682</v>
      </c>
      <c r="C37" s="486" t="s">
        <v>73</v>
      </c>
      <c r="D37" s="542"/>
      <c r="E37" s="542"/>
      <c r="F37" s="542"/>
    </row>
    <row r="38" spans="1:6" ht="15" customHeight="1">
      <c r="A38" s="491" t="s">
        <v>74</v>
      </c>
      <c r="B38" s="452">
        <v>156</v>
      </c>
      <c r="C38" s="358" t="s">
        <v>75</v>
      </c>
      <c r="D38" s="542"/>
      <c r="E38" s="542"/>
      <c r="F38" s="542"/>
    </row>
    <row r="39" spans="1:6" ht="15" customHeight="1">
      <c r="A39" s="491" t="s">
        <v>76</v>
      </c>
      <c r="B39" s="452">
        <v>28</v>
      </c>
      <c r="C39" s="487" t="s">
        <v>77</v>
      </c>
      <c r="D39" s="542"/>
      <c r="E39" s="542"/>
      <c r="F39" s="542"/>
    </row>
    <row r="40" spans="1:6" ht="15" customHeight="1">
      <c r="A40" s="491" t="s">
        <v>78</v>
      </c>
      <c r="B40" s="452">
        <v>205</v>
      </c>
      <c r="C40" s="487" t="s">
        <v>79</v>
      </c>
      <c r="D40" s="542"/>
      <c r="E40" s="542"/>
      <c r="F40" s="542"/>
    </row>
    <row r="41" spans="1:6" ht="15" customHeight="1">
      <c r="A41" s="491" t="s">
        <v>80</v>
      </c>
      <c r="B41" s="452">
        <v>173</v>
      </c>
      <c r="C41" s="487" t="s">
        <v>81</v>
      </c>
      <c r="D41" s="542"/>
      <c r="E41" s="542"/>
      <c r="F41" s="542"/>
    </row>
    <row r="42" spans="1:6" ht="15" customHeight="1">
      <c r="A42" s="491" t="s">
        <v>82</v>
      </c>
      <c r="B42" s="452">
        <v>20</v>
      </c>
      <c r="C42" s="358" t="s">
        <v>83</v>
      </c>
      <c r="D42" s="542"/>
      <c r="E42" s="542"/>
      <c r="F42" s="542"/>
    </row>
    <row r="43" spans="1:6" ht="15" customHeight="1">
      <c r="A43" s="491" t="s">
        <v>84</v>
      </c>
      <c r="B43" s="452">
        <v>22</v>
      </c>
      <c r="C43" s="358" t="s">
        <v>85</v>
      </c>
      <c r="D43" s="542"/>
      <c r="E43" s="542"/>
      <c r="F43" s="542"/>
    </row>
    <row r="44" spans="1:6" ht="15" customHeight="1">
      <c r="A44" s="491" t="s">
        <v>86</v>
      </c>
      <c r="B44" s="452">
        <v>78</v>
      </c>
      <c r="C44" s="487" t="s">
        <v>87</v>
      </c>
      <c r="D44" s="542"/>
      <c r="E44" s="542"/>
      <c r="F44" s="542"/>
    </row>
    <row r="45" spans="1:6" ht="15" customHeight="1">
      <c r="A45" s="192" t="s">
        <v>88</v>
      </c>
      <c r="B45" s="539">
        <f>B46+B47+B48+B49+B50</f>
        <v>197</v>
      </c>
      <c r="C45" s="486" t="s">
        <v>89</v>
      </c>
    </row>
    <row r="46" spans="1:6" ht="15" customHeight="1">
      <c r="A46" s="193" t="s">
        <v>90</v>
      </c>
      <c r="B46" s="452">
        <v>8</v>
      </c>
      <c r="C46" s="487" t="s">
        <v>91</v>
      </c>
      <c r="D46" s="542"/>
      <c r="E46" s="542"/>
      <c r="F46" s="542"/>
    </row>
    <row r="47" spans="1:6" ht="15" customHeight="1">
      <c r="A47" s="491" t="s">
        <v>92</v>
      </c>
      <c r="B47" s="452">
        <v>60</v>
      </c>
      <c r="C47" s="487" t="s">
        <v>93</v>
      </c>
      <c r="D47" s="542"/>
      <c r="E47" s="542"/>
      <c r="F47" s="542"/>
    </row>
    <row r="48" spans="1:6" ht="15" customHeight="1">
      <c r="A48" s="491" t="s">
        <v>94</v>
      </c>
      <c r="B48" s="452">
        <v>31</v>
      </c>
      <c r="C48" s="487" t="s">
        <v>95</v>
      </c>
      <c r="D48" s="542"/>
      <c r="E48" s="542"/>
      <c r="F48" s="542"/>
    </row>
    <row r="49" spans="1:6" ht="15" customHeight="1">
      <c r="A49" s="491" t="s">
        <v>96</v>
      </c>
      <c r="B49" s="452">
        <v>14</v>
      </c>
      <c r="C49" s="487" t="s">
        <v>97</v>
      </c>
      <c r="D49" s="542"/>
      <c r="E49" s="542"/>
      <c r="F49" s="542"/>
    </row>
    <row r="50" spans="1:6" ht="15" customHeight="1">
      <c r="A50" s="491" t="s">
        <v>98</v>
      </c>
      <c r="B50" s="452">
        <v>84</v>
      </c>
      <c r="C50" s="358" t="s">
        <v>99</v>
      </c>
      <c r="D50" s="543"/>
      <c r="E50" s="543"/>
      <c r="F50" s="543"/>
    </row>
    <row r="51" spans="1:6" ht="13" customHeight="1">
      <c r="A51" s="344"/>
      <c r="B51" s="452"/>
      <c r="C51" s="494"/>
      <c r="D51" s="398"/>
      <c r="E51" s="398"/>
      <c r="F51" s="398"/>
    </row>
    <row r="52" spans="1:6" s="322" customFormat="1" ht="13" customHeight="1">
      <c r="A52" s="344"/>
      <c r="B52" s="544"/>
      <c r="C52" s="494"/>
    </row>
    <row r="53" spans="1:6" s="322" customFormat="1" ht="13" customHeight="1">
      <c r="A53" s="344"/>
      <c r="B53" s="544"/>
      <c r="C53" s="494"/>
      <c r="D53" s="545"/>
      <c r="E53" s="545"/>
      <c r="F53" s="545"/>
    </row>
    <row r="54" spans="1:6" ht="12.75" customHeight="1">
      <c r="A54" s="344"/>
      <c r="B54" s="544"/>
      <c r="C54" s="494"/>
    </row>
    <row r="55" spans="1:6" ht="12.75" customHeight="1">
      <c r="A55" s="344"/>
      <c r="B55" s="544"/>
      <c r="C55" s="494"/>
    </row>
    <row r="56" spans="1:6" ht="12" customHeight="1"/>
    <row r="57" spans="1:6" ht="14.25" customHeight="1"/>
    <row r="58" spans="1:6" ht="15" customHeight="1"/>
    <row r="59" spans="1:6" ht="15" customHeight="1">
      <c r="A59" s="391"/>
    </row>
    <row r="60" spans="1:6" ht="15" customHeight="1">
      <c r="A60" s="1" t="s">
        <v>0</v>
      </c>
      <c r="B60" s="535"/>
      <c r="C60" s="429" t="s">
        <v>1</v>
      </c>
    </row>
    <row r="61" spans="1:6" ht="20.25" customHeight="1">
      <c r="A61" s="430"/>
      <c r="B61" s="535"/>
      <c r="C61" s="430"/>
    </row>
    <row r="62" spans="1:6" ht="20.25" customHeight="1">
      <c r="A62" s="791" t="s">
        <v>779</v>
      </c>
      <c r="C62" s="505" t="s">
        <v>778</v>
      </c>
    </row>
    <row r="63" spans="1:6" ht="20.25" customHeight="1">
      <c r="A63" s="370" t="s">
        <v>627</v>
      </c>
      <c r="B63" s="444"/>
      <c r="C63" s="409" t="s">
        <v>628</v>
      </c>
    </row>
    <row r="64" spans="1:6" ht="20.25" customHeight="1">
      <c r="A64" s="322"/>
      <c r="B64" s="537"/>
    </row>
    <row r="65" spans="1:3" ht="20.25" customHeight="1">
      <c r="A65" s="327">
        <v>2022</v>
      </c>
      <c r="B65" s="524" t="s">
        <v>625</v>
      </c>
      <c r="C65" s="705">
        <v>2022</v>
      </c>
    </row>
    <row r="66" spans="1:3" ht="20.25" customHeight="1">
      <c r="A66" s="322"/>
      <c r="B66" s="538" t="s">
        <v>626</v>
      </c>
      <c r="C66" s="282"/>
    </row>
    <row r="67" spans="1:3" ht="20.25" customHeight="1">
      <c r="A67" s="197"/>
      <c r="B67" s="197"/>
      <c r="C67" s="282"/>
    </row>
    <row r="68" spans="1:3" ht="14.25" customHeight="1">
      <c r="A68" s="191" t="s">
        <v>102</v>
      </c>
      <c r="B68" s="847">
        <f>B69+B70+B71+B72+B73+B74+B75+B76+B77+B78+B79+B80+B81+B82+B83+B84</f>
        <v>1711</v>
      </c>
      <c r="C68" s="844" t="s">
        <v>103</v>
      </c>
    </row>
    <row r="69" spans="1:3" ht="14.25" customHeight="1">
      <c r="A69" s="58" t="s">
        <v>828</v>
      </c>
      <c r="B69" s="451">
        <v>172</v>
      </c>
      <c r="C69" s="59" t="s">
        <v>845</v>
      </c>
    </row>
    <row r="70" spans="1:3" ht="14.25" customHeight="1">
      <c r="A70" s="58" t="s">
        <v>829</v>
      </c>
      <c r="B70" s="451">
        <v>156</v>
      </c>
      <c r="C70" s="59" t="s">
        <v>844</v>
      </c>
    </row>
    <row r="71" spans="1:3" ht="14.25" customHeight="1">
      <c r="A71" s="58" t="s">
        <v>830</v>
      </c>
      <c r="B71" s="451">
        <v>88</v>
      </c>
      <c r="C71" s="60" t="s">
        <v>846</v>
      </c>
    </row>
    <row r="72" spans="1:3" ht="14.25" customHeight="1">
      <c r="A72" s="58" t="s">
        <v>831</v>
      </c>
      <c r="B72" s="451">
        <v>63</v>
      </c>
      <c r="C72" s="59" t="s">
        <v>847</v>
      </c>
    </row>
    <row r="73" spans="1:3" ht="14.25" customHeight="1">
      <c r="A73" s="58" t="s">
        <v>832</v>
      </c>
      <c r="B73" s="451">
        <v>45</v>
      </c>
      <c r="C73" s="59" t="s">
        <v>848</v>
      </c>
    </row>
    <row r="74" spans="1:3" ht="14.25" customHeight="1">
      <c r="A74" s="58" t="s">
        <v>833</v>
      </c>
      <c r="B74" s="451">
        <v>76</v>
      </c>
      <c r="C74" s="59" t="s">
        <v>849</v>
      </c>
    </row>
    <row r="75" spans="1:3" ht="14.25" customHeight="1">
      <c r="A75" s="58" t="s">
        <v>834</v>
      </c>
      <c r="B75" s="451">
        <v>400</v>
      </c>
      <c r="C75" s="59" t="s">
        <v>850</v>
      </c>
    </row>
    <row r="76" spans="1:3" ht="14.25" customHeight="1">
      <c r="A76" s="58" t="s">
        <v>835</v>
      </c>
      <c r="B76" s="451">
        <v>119</v>
      </c>
      <c r="C76" s="59" t="s">
        <v>851</v>
      </c>
    </row>
    <row r="77" spans="1:3" ht="14.25" customHeight="1">
      <c r="A77" s="58" t="s">
        <v>836</v>
      </c>
      <c r="B77" s="451">
        <v>173</v>
      </c>
      <c r="C77" s="59" t="s">
        <v>852</v>
      </c>
    </row>
    <row r="78" spans="1:3" ht="14.25" customHeight="1">
      <c r="A78" s="58" t="s">
        <v>837</v>
      </c>
      <c r="B78" s="547">
        <v>10</v>
      </c>
      <c r="C78" s="59" t="s">
        <v>125</v>
      </c>
    </row>
    <row r="79" spans="1:3" ht="14.25" customHeight="1">
      <c r="A79" s="58" t="s">
        <v>838</v>
      </c>
      <c r="B79" s="451">
        <v>137</v>
      </c>
      <c r="C79" s="59" t="s">
        <v>127</v>
      </c>
    </row>
    <row r="80" spans="1:3" ht="14.25" customHeight="1">
      <c r="A80" s="58" t="s">
        <v>839</v>
      </c>
      <c r="B80" s="451">
        <v>58</v>
      </c>
      <c r="C80" s="322" t="s">
        <v>827</v>
      </c>
    </row>
    <row r="81" spans="1:3" ht="14.25" customHeight="1">
      <c r="A81" s="58" t="s">
        <v>840</v>
      </c>
      <c r="B81" s="451">
        <v>9</v>
      </c>
      <c r="C81" s="322" t="s">
        <v>129</v>
      </c>
    </row>
    <row r="82" spans="1:3" ht="14.25" customHeight="1">
      <c r="A82" s="58" t="s">
        <v>841</v>
      </c>
      <c r="B82" s="451">
        <v>51</v>
      </c>
      <c r="C82" s="59" t="s">
        <v>131</v>
      </c>
    </row>
    <row r="83" spans="1:3" ht="14.25" customHeight="1">
      <c r="A83" s="58" t="s">
        <v>842</v>
      </c>
      <c r="B83" s="451">
        <v>16</v>
      </c>
      <c r="C83" s="59" t="s">
        <v>133</v>
      </c>
    </row>
    <row r="84" spans="1:3" ht="14.25" customHeight="1">
      <c r="A84" s="58" t="s">
        <v>843</v>
      </c>
      <c r="B84" s="451">
        <v>138</v>
      </c>
      <c r="C84" s="322" t="s">
        <v>117</v>
      </c>
    </row>
    <row r="85" spans="1:3" ht="14.25" customHeight="1">
      <c r="A85" s="845" t="s">
        <v>134</v>
      </c>
      <c r="B85" s="847">
        <f>B86+B87+B88+B89+B90+B91+B92+B93</f>
        <v>341</v>
      </c>
      <c r="C85" s="846" t="s">
        <v>135</v>
      </c>
    </row>
    <row r="86" spans="1:3" ht="14.25" customHeight="1">
      <c r="A86" s="58" t="s">
        <v>136</v>
      </c>
      <c r="B86" s="451">
        <v>5</v>
      </c>
      <c r="C86" s="353" t="s">
        <v>137</v>
      </c>
    </row>
    <row r="87" spans="1:3" ht="14.25" customHeight="1">
      <c r="A87" s="58" t="s">
        <v>138</v>
      </c>
      <c r="B87" s="451">
        <v>4</v>
      </c>
      <c r="C87" s="353" t="s">
        <v>139</v>
      </c>
    </row>
    <row r="88" spans="1:3" ht="14.25" customHeight="1">
      <c r="A88" s="58" t="s">
        <v>140</v>
      </c>
      <c r="B88" s="451">
        <v>20</v>
      </c>
      <c r="C88" s="353" t="s">
        <v>141</v>
      </c>
    </row>
    <row r="89" spans="1:3" ht="14.25" customHeight="1">
      <c r="A89" s="58" t="s">
        <v>142</v>
      </c>
      <c r="B89" s="451">
        <v>14</v>
      </c>
      <c r="C89" s="353" t="s">
        <v>143</v>
      </c>
    </row>
    <row r="90" spans="1:3" ht="14.25" customHeight="1">
      <c r="A90" s="58" t="s">
        <v>144</v>
      </c>
      <c r="B90" s="451">
        <v>242</v>
      </c>
      <c r="C90" s="353" t="s">
        <v>145</v>
      </c>
    </row>
    <row r="91" spans="1:3" ht="14.25" customHeight="1">
      <c r="A91" s="58" t="s">
        <v>146</v>
      </c>
      <c r="B91" s="451">
        <v>13</v>
      </c>
      <c r="C91" s="353" t="s">
        <v>147</v>
      </c>
    </row>
    <row r="92" spans="1:3" ht="14.25" customHeight="1">
      <c r="A92" s="58" t="s">
        <v>148</v>
      </c>
      <c r="B92" s="451">
        <v>37</v>
      </c>
      <c r="C92" s="353" t="s">
        <v>971</v>
      </c>
    </row>
    <row r="93" spans="1:3" ht="14.25" customHeight="1">
      <c r="A93" s="58" t="s">
        <v>149</v>
      </c>
      <c r="B93" s="451">
        <v>6</v>
      </c>
      <c r="C93" s="353" t="s">
        <v>150</v>
      </c>
    </row>
    <row r="94" spans="1:3" ht="14.25" customHeight="1">
      <c r="A94" s="356" t="s">
        <v>151</v>
      </c>
      <c r="B94" s="546">
        <f>B95+B96+B97+B98+B99</f>
        <v>49</v>
      </c>
      <c r="C94" s="352" t="s">
        <v>152</v>
      </c>
    </row>
    <row r="95" spans="1:3" ht="14.25" customHeight="1">
      <c r="A95" s="58" t="s">
        <v>153</v>
      </c>
      <c r="B95" s="451">
        <v>17</v>
      </c>
      <c r="C95" s="353" t="s">
        <v>154</v>
      </c>
    </row>
    <row r="96" spans="1:3" ht="14.25" customHeight="1">
      <c r="A96" s="58" t="s">
        <v>155</v>
      </c>
      <c r="B96" s="451">
        <v>7</v>
      </c>
      <c r="C96" s="353" t="s">
        <v>156</v>
      </c>
    </row>
    <row r="97" spans="1:3" ht="14.25" customHeight="1">
      <c r="A97" s="58" t="s">
        <v>157</v>
      </c>
      <c r="B97" s="451">
        <v>14</v>
      </c>
      <c r="C97" s="353" t="s">
        <v>158</v>
      </c>
    </row>
    <row r="98" spans="1:3" ht="14.25" customHeight="1">
      <c r="A98" s="58" t="s">
        <v>159</v>
      </c>
      <c r="B98" s="451">
        <v>7</v>
      </c>
      <c r="C98" s="353" t="s">
        <v>160</v>
      </c>
    </row>
    <row r="99" spans="1:3" ht="14.25" customHeight="1">
      <c r="A99" s="58" t="s">
        <v>161</v>
      </c>
      <c r="B99" s="451">
        <v>4</v>
      </c>
      <c r="C99" s="353" t="s">
        <v>162</v>
      </c>
    </row>
    <row r="100" spans="1:3" ht="14.25" customHeight="1">
      <c r="A100" s="354" t="s">
        <v>163</v>
      </c>
      <c r="B100" s="546">
        <f>B101+B102+B103+B104+B105+B106</f>
        <v>384</v>
      </c>
      <c r="C100" s="355" t="s">
        <v>164</v>
      </c>
    </row>
    <row r="101" spans="1:3" ht="14.25" customHeight="1">
      <c r="A101" s="58" t="s">
        <v>165</v>
      </c>
      <c r="B101" s="451">
        <v>226</v>
      </c>
      <c r="C101" s="353" t="s">
        <v>166</v>
      </c>
    </row>
    <row r="102" spans="1:3" ht="14.25" customHeight="1">
      <c r="A102" s="58" t="s">
        <v>167</v>
      </c>
      <c r="B102" s="451">
        <v>17</v>
      </c>
      <c r="C102" s="353" t="s">
        <v>168</v>
      </c>
    </row>
    <row r="103" spans="1:3" ht="14.25" customHeight="1">
      <c r="A103" s="58" t="s">
        <v>169</v>
      </c>
      <c r="B103" s="451">
        <v>73</v>
      </c>
      <c r="C103" s="353" t="s">
        <v>170</v>
      </c>
    </row>
    <row r="104" spans="1:3" ht="14.25" customHeight="1">
      <c r="A104" s="58" t="s">
        <v>171</v>
      </c>
      <c r="B104" s="451">
        <v>41</v>
      </c>
      <c r="C104" s="353" t="s">
        <v>172</v>
      </c>
    </row>
    <row r="105" spans="1:3" ht="14.25" customHeight="1">
      <c r="A105" s="58" t="s">
        <v>173</v>
      </c>
      <c r="B105" s="451">
        <v>1</v>
      </c>
      <c r="C105" s="353" t="s">
        <v>174</v>
      </c>
    </row>
    <row r="106" spans="1:3" ht="14.25" customHeight="1">
      <c r="A106" s="58" t="s">
        <v>175</v>
      </c>
      <c r="B106" s="451">
        <v>26</v>
      </c>
      <c r="C106" s="353" t="s">
        <v>176</v>
      </c>
    </row>
    <row r="107" spans="1:3" ht="14.25" customHeight="1">
      <c r="A107" s="357" t="s">
        <v>177</v>
      </c>
      <c r="B107" s="546">
        <f>SUM(B108:B111)</f>
        <v>18</v>
      </c>
      <c r="C107" s="355" t="s">
        <v>178</v>
      </c>
    </row>
    <row r="108" spans="1:3" ht="14.25" customHeight="1">
      <c r="A108" s="58" t="s">
        <v>179</v>
      </c>
      <c r="B108" s="451" t="s">
        <v>226</v>
      </c>
      <c r="C108" s="353" t="s">
        <v>180</v>
      </c>
    </row>
    <row r="109" spans="1:3" ht="14.25" customHeight="1">
      <c r="A109" s="58" t="s">
        <v>181</v>
      </c>
      <c r="B109" s="451">
        <v>11</v>
      </c>
      <c r="C109" s="353" t="s">
        <v>182</v>
      </c>
    </row>
    <row r="110" spans="1:3" ht="14.25" customHeight="1">
      <c r="A110" s="58" t="s">
        <v>183</v>
      </c>
      <c r="B110" s="451">
        <v>2</v>
      </c>
      <c r="C110" s="353" t="s">
        <v>184</v>
      </c>
    </row>
    <row r="111" spans="1:3" ht="14.25" customHeight="1">
      <c r="A111" s="58" t="s">
        <v>185</v>
      </c>
      <c r="B111" s="451">
        <v>5</v>
      </c>
      <c r="C111" s="353" t="s">
        <v>186</v>
      </c>
    </row>
    <row r="112" spans="1:3" ht="14.25" customHeight="1">
      <c r="A112" s="350" t="s">
        <v>187</v>
      </c>
      <c r="B112" s="546">
        <f>SUM(B113:B116)</f>
        <v>26</v>
      </c>
      <c r="C112" s="355" t="s">
        <v>188</v>
      </c>
    </row>
    <row r="113" spans="1:3" ht="14.25" customHeight="1">
      <c r="A113" s="58" t="s">
        <v>189</v>
      </c>
      <c r="B113" s="451">
        <v>1</v>
      </c>
      <c r="C113" s="353" t="s">
        <v>190</v>
      </c>
    </row>
    <row r="114" spans="1:3" ht="14.25" customHeight="1">
      <c r="A114" s="58" t="s">
        <v>191</v>
      </c>
      <c r="B114" s="451">
        <v>2</v>
      </c>
      <c r="C114" s="353" t="s">
        <v>192</v>
      </c>
    </row>
    <row r="115" spans="1:3" ht="14.25" customHeight="1">
      <c r="A115" s="58" t="s">
        <v>193</v>
      </c>
      <c r="B115" s="451">
        <v>23</v>
      </c>
      <c r="C115" s="353" t="s">
        <v>194</v>
      </c>
    </row>
    <row r="116" spans="1:3" ht="14.25" customHeight="1">
      <c r="A116" s="58" t="s">
        <v>195</v>
      </c>
      <c r="B116" s="451" t="s">
        <v>226</v>
      </c>
      <c r="C116" s="353" t="s">
        <v>196</v>
      </c>
    </row>
    <row r="117" spans="1:3" ht="14.25" customHeight="1">
      <c r="A117" s="357" t="s">
        <v>197</v>
      </c>
      <c r="B117" s="546">
        <f>SUM(B118:B119)</f>
        <v>5</v>
      </c>
      <c r="C117" s="355" t="s">
        <v>198</v>
      </c>
    </row>
    <row r="118" spans="1:3" ht="14.25" customHeight="1">
      <c r="A118" s="493" t="s">
        <v>199</v>
      </c>
      <c r="B118" s="451" t="s">
        <v>226</v>
      </c>
      <c r="C118" s="358" t="s">
        <v>1046</v>
      </c>
    </row>
    <row r="119" spans="1:3" ht="14.25" customHeight="1">
      <c r="A119" s="193" t="s">
        <v>201</v>
      </c>
      <c r="B119" s="451">
        <v>5</v>
      </c>
      <c r="C119" s="358" t="s">
        <v>1044</v>
      </c>
    </row>
    <row r="120" spans="1:3" ht="14.25" customHeight="1">
      <c r="A120" s="359" t="s">
        <v>294</v>
      </c>
      <c r="B120" s="546">
        <f>B117+B112+B107+B100+B94+B85+B68+'11'!B45+'11'!B37+'11'!B27+'11'!B18+'11'!B9</f>
        <v>4460</v>
      </c>
      <c r="C120" s="143" t="s">
        <v>204</v>
      </c>
    </row>
    <row r="121" spans="1:3" ht="20.25" customHeight="1">
      <c r="A121" s="402"/>
      <c r="B121" s="403"/>
      <c r="C121" s="322"/>
    </row>
    <row r="122" spans="1:3" ht="20.25" customHeight="1">
      <c r="A122" s="400" t="s">
        <v>853</v>
      </c>
      <c r="B122" s="480"/>
      <c r="C122" s="329" t="s">
        <v>984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syncVertical="1" syncRef="A1" transitionEvaluation="1">
    <tabColor rgb="FFFFFF00"/>
  </sheetPr>
  <dimension ref="A1:G122"/>
  <sheetViews>
    <sheetView showGridLines="0" view="pageLayout" zoomScaleSheetLayoutView="100" workbookViewId="0">
      <selection activeCell="A33" sqref="A33"/>
    </sheetView>
  </sheetViews>
  <sheetFormatPr defaultColWidth="11" defaultRowHeight="20.25" customHeight="1"/>
  <cols>
    <col min="1" max="1" width="43.26953125" style="428" customWidth="1"/>
    <col min="2" max="2" width="29.81640625" style="329" customWidth="1"/>
    <col min="3" max="3" width="40.7265625" style="428" customWidth="1"/>
    <col min="4" max="4" width="8.7265625" style="428" customWidth="1"/>
    <col min="5" max="5" width="5.81640625" style="329" customWidth="1"/>
    <col min="6" max="6" width="8.453125" style="428" customWidth="1"/>
    <col min="7" max="7" width="23.453125" style="428" customWidth="1"/>
    <col min="8" max="8" width="2.7265625" style="428" customWidth="1"/>
    <col min="9" max="204" width="11" style="428" customWidth="1"/>
    <col min="205" max="253" width="11" style="428"/>
    <col min="254" max="254" width="38.81640625" style="428" customWidth="1"/>
    <col min="255" max="255" width="13" style="428" customWidth="1"/>
    <col min="256" max="256" width="14.453125" style="428" customWidth="1"/>
    <col min="257" max="257" width="38.453125" style="428" customWidth="1"/>
    <col min="258" max="258" width="8.7265625" style="428" customWidth="1"/>
    <col min="259" max="259" width="5.81640625" style="428" customWidth="1"/>
    <col min="260" max="260" width="9" style="428" customWidth="1"/>
    <col min="261" max="262" width="8.453125" style="428" customWidth="1"/>
    <col min="263" max="263" width="23.453125" style="428" customWidth="1"/>
    <col min="264" max="264" width="2.7265625" style="428" customWidth="1"/>
    <col min="265" max="460" width="11" style="428" customWidth="1"/>
    <col min="461" max="509" width="11" style="428"/>
    <col min="510" max="510" width="38.81640625" style="428" customWidth="1"/>
    <col min="511" max="511" width="13" style="428" customWidth="1"/>
    <col min="512" max="512" width="14.453125" style="428" customWidth="1"/>
    <col min="513" max="513" width="38.453125" style="428" customWidth="1"/>
    <col min="514" max="514" width="8.7265625" style="428" customWidth="1"/>
    <col min="515" max="515" width="5.81640625" style="428" customWidth="1"/>
    <col min="516" max="516" width="9" style="428" customWidth="1"/>
    <col min="517" max="518" width="8.453125" style="428" customWidth="1"/>
    <col min="519" max="519" width="23.453125" style="428" customWidth="1"/>
    <col min="520" max="520" width="2.7265625" style="428" customWidth="1"/>
    <col min="521" max="716" width="11" style="428" customWidth="1"/>
    <col min="717" max="765" width="11" style="428"/>
    <col min="766" max="766" width="38.81640625" style="428" customWidth="1"/>
    <col min="767" max="767" width="13" style="428" customWidth="1"/>
    <col min="768" max="768" width="14.453125" style="428" customWidth="1"/>
    <col min="769" max="769" width="38.453125" style="428" customWidth="1"/>
    <col min="770" max="770" width="8.7265625" style="428" customWidth="1"/>
    <col min="771" max="771" width="5.81640625" style="428" customWidth="1"/>
    <col min="772" max="772" width="9" style="428" customWidth="1"/>
    <col min="773" max="774" width="8.453125" style="428" customWidth="1"/>
    <col min="775" max="775" width="23.453125" style="428" customWidth="1"/>
    <col min="776" max="776" width="2.7265625" style="428" customWidth="1"/>
    <col min="777" max="972" width="11" style="428" customWidth="1"/>
    <col min="973" max="1021" width="11" style="428"/>
    <col min="1022" max="1022" width="38.81640625" style="428" customWidth="1"/>
    <col min="1023" max="1023" width="13" style="428" customWidth="1"/>
    <col min="1024" max="1024" width="14.453125" style="428" customWidth="1"/>
    <col min="1025" max="1025" width="38.453125" style="428" customWidth="1"/>
    <col min="1026" max="1026" width="8.7265625" style="428" customWidth="1"/>
    <col min="1027" max="1027" width="5.81640625" style="428" customWidth="1"/>
    <col min="1028" max="1028" width="9" style="428" customWidth="1"/>
    <col min="1029" max="1030" width="8.453125" style="428" customWidth="1"/>
    <col min="1031" max="1031" width="23.453125" style="428" customWidth="1"/>
    <col min="1032" max="1032" width="2.7265625" style="428" customWidth="1"/>
    <col min="1033" max="1228" width="11" style="428" customWidth="1"/>
    <col min="1229" max="1277" width="11" style="428"/>
    <col min="1278" max="1278" width="38.81640625" style="428" customWidth="1"/>
    <col min="1279" max="1279" width="13" style="428" customWidth="1"/>
    <col min="1280" max="1280" width="14.453125" style="428" customWidth="1"/>
    <col min="1281" max="1281" width="38.453125" style="428" customWidth="1"/>
    <col min="1282" max="1282" width="8.7265625" style="428" customWidth="1"/>
    <col min="1283" max="1283" width="5.81640625" style="428" customWidth="1"/>
    <col min="1284" max="1284" width="9" style="428" customWidth="1"/>
    <col min="1285" max="1286" width="8.453125" style="428" customWidth="1"/>
    <col min="1287" max="1287" width="23.453125" style="428" customWidth="1"/>
    <col min="1288" max="1288" width="2.7265625" style="428" customWidth="1"/>
    <col min="1289" max="1484" width="11" style="428" customWidth="1"/>
    <col min="1485" max="1533" width="11" style="428"/>
    <col min="1534" max="1534" width="38.81640625" style="428" customWidth="1"/>
    <col min="1535" max="1535" width="13" style="428" customWidth="1"/>
    <col min="1536" max="1536" width="14.453125" style="428" customWidth="1"/>
    <col min="1537" max="1537" width="38.453125" style="428" customWidth="1"/>
    <col min="1538" max="1538" width="8.7265625" style="428" customWidth="1"/>
    <col min="1539" max="1539" width="5.81640625" style="428" customWidth="1"/>
    <col min="1540" max="1540" width="9" style="428" customWidth="1"/>
    <col min="1541" max="1542" width="8.453125" style="428" customWidth="1"/>
    <col min="1543" max="1543" width="23.453125" style="428" customWidth="1"/>
    <col min="1544" max="1544" width="2.7265625" style="428" customWidth="1"/>
    <col min="1545" max="1740" width="11" style="428" customWidth="1"/>
    <col min="1741" max="1789" width="11" style="428"/>
    <col min="1790" max="1790" width="38.81640625" style="428" customWidth="1"/>
    <col min="1791" max="1791" width="13" style="428" customWidth="1"/>
    <col min="1792" max="1792" width="14.453125" style="428" customWidth="1"/>
    <col min="1793" max="1793" width="38.453125" style="428" customWidth="1"/>
    <col min="1794" max="1794" width="8.7265625" style="428" customWidth="1"/>
    <col min="1795" max="1795" width="5.81640625" style="428" customWidth="1"/>
    <col min="1796" max="1796" width="9" style="428" customWidth="1"/>
    <col min="1797" max="1798" width="8.453125" style="428" customWidth="1"/>
    <col min="1799" max="1799" width="23.453125" style="428" customWidth="1"/>
    <col min="1800" max="1800" width="2.7265625" style="428" customWidth="1"/>
    <col min="1801" max="1996" width="11" style="428" customWidth="1"/>
    <col min="1997" max="2045" width="11" style="428"/>
    <col min="2046" max="2046" width="38.81640625" style="428" customWidth="1"/>
    <col min="2047" max="2047" width="13" style="428" customWidth="1"/>
    <col min="2048" max="2048" width="14.453125" style="428" customWidth="1"/>
    <col min="2049" max="2049" width="38.453125" style="428" customWidth="1"/>
    <col min="2050" max="2050" width="8.7265625" style="428" customWidth="1"/>
    <col min="2051" max="2051" width="5.81640625" style="428" customWidth="1"/>
    <col min="2052" max="2052" width="9" style="428" customWidth="1"/>
    <col min="2053" max="2054" width="8.453125" style="428" customWidth="1"/>
    <col min="2055" max="2055" width="23.453125" style="428" customWidth="1"/>
    <col min="2056" max="2056" width="2.7265625" style="428" customWidth="1"/>
    <col min="2057" max="2252" width="11" style="428" customWidth="1"/>
    <col min="2253" max="2301" width="11" style="428"/>
    <col min="2302" max="2302" width="38.81640625" style="428" customWidth="1"/>
    <col min="2303" max="2303" width="13" style="428" customWidth="1"/>
    <col min="2304" max="2304" width="14.453125" style="428" customWidth="1"/>
    <col min="2305" max="2305" width="38.453125" style="428" customWidth="1"/>
    <col min="2306" max="2306" width="8.7265625" style="428" customWidth="1"/>
    <col min="2307" max="2307" width="5.81640625" style="428" customWidth="1"/>
    <col min="2308" max="2308" width="9" style="428" customWidth="1"/>
    <col min="2309" max="2310" width="8.453125" style="428" customWidth="1"/>
    <col min="2311" max="2311" width="23.453125" style="428" customWidth="1"/>
    <col min="2312" max="2312" width="2.7265625" style="428" customWidth="1"/>
    <col min="2313" max="2508" width="11" style="428" customWidth="1"/>
    <col min="2509" max="2557" width="11" style="428"/>
    <col min="2558" max="2558" width="38.81640625" style="428" customWidth="1"/>
    <col min="2559" max="2559" width="13" style="428" customWidth="1"/>
    <col min="2560" max="2560" width="14.453125" style="428" customWidth="1"/>
    <col min="2561" max="2561" width="38.453125" style="428" customWidth="1"/>
    <col min="2562" max="2562" width="8.7265625" style="428" customWidth="1"/>
    <col min="2563" max="2563" width="5.81640625" style="428" customWidth="1"/>
    <col min="2564" max="2564" width="9" style="428" customWidth="1"/>
    <col min="2565" max="2566" width="8.453125" style="428" customWidth="1"/>
    <col min="2567" max="2567" width="23.453125" style="428" customWidth="1"/>
    <col min="2568" max="2568" width="2.7265625" style="428" customWidth="1"/>
    <col min="2569" max="2764" width="11" style="428" customWidth="1"/>
    <col min="2765" max="2813" width="11" style="428"/>
    <col min="2814" max="2814" width="38.81640625" style="428" customWidth="1"/>
    <col min="2815" max="2815" width="13" style="428" customWidth="1"/>
    <col min="2816" max="2816" width="14.453125" style="428" customWidth="1"/>
    <col min="2817" max="2817" width="38.453125" style="428" customWidth="1"/>
    <col min="2818" max="2818" width="8.7265625" style="428" customWidth="1"/>
    <col min="2819" max="2819" width="5.81640625" style="428" customWidth="1"/>
    <col min="2820" max="2820" width="9" style="428" customWidth="1"/>
    <col min="2821" max="2822" width="8.453125" style="428" customWidth="1"/>
    <col min="2823" max="2823" width="23.453125" style="428" customWidth="1"/>
    <col min="2824" max="2824" width="2.7265625" style="428" customWidth="1"/>
    <col min="2825" max="3020" width="11" style="428" customWidth="1"/>
    <col min="3021" max="3069" width="11" style="428"/>
    <col min="3070" max="3070" width="38.81640625" style="428" customWidth="1"/>
    <col min="3071" max="3071" width="13" style="428" customWidth="1"/>
    <col min="3072" max="3072" width="14.453125" style="428" customWidth="1"/>
    <col min="3073" max="3073" width="38.453125" style="428" customWidth="1"/>
    <col min="3074" max="3074" width="8.7265625" style="428" customWidth="1"/>
    <col min="3075" max="3075" width="5.81640625" style="428" customWidth="1"/>
    <col min="3076" max="3076" width="9" style="428" customWidth="1"/>
    <col min="3077" max="3078" width="8.453125" style="428" customWidth="1"/>
    <col min="3079" max="3079" width="23.453125" style="428" customWidth="1"/>
    <col min="3080" max="3080" width="2.7265625" style="428" customWidth="1"/>
    <col min="3081" max="3276" width="11" style="428" customWidth="1"/>
    <col min="3277" max="3325" width="11" style="428"/>
    <col min="3326" max="3326" width="38.81640625" style="428" customWidth="1"/>
    <col min="3327" max="3327" width="13" style="428" customWidth="1"/>
    <col min="3328" max="3328" width="14.453125" style="428" customWidth="1"/>
    <col min="3329" max="3329" width="38.453125" style="428" customWidth="1"/>
    <col min="3330" max="3330" width="8.7265625" style="428" customWidth="1"/>
    <col min="3331" max="3331" width="5.81640625" style="428" customWidth="1"/>
    <col min="3332" max="3332" width="9" style="428" customWidth="1"/>
    <col min="3333" max="3334" width="8.453125" style="428" customWidth="1"/>
    <col min="3335" max="3335" width="23.453125" style="428" customWidth="1"/>
    <col min="3336" max="3336" width="2.7265625" style="428" customWidth="1"/>
    <col min="3337" max="3532" width="11" style="428" customWidth="1"/>
    <col min="3533" max="3581" width="11" style="428"/>
    <col min="3582" max="3582" width="38.81640625" style="428" customWidth="1"/>
    <col min="3583" max="3583" width="13" style="428" customWidth="1"/>
    <col min="3584" max="3584" width="14.453125" style="428" customWidth="1"/>
    <col min="3585" max="3585" width="38.453125" style="428" customWidth="1"/>
    <col min="3586" max="3586" width="8.7265625" style="428" customWidth="1"/>
    <col min="3587" max="3587" width="5.81640625" style="428" customWidth="1"/>
    <col min="3588" max="3588" width="9" style="428" customWidth="1"/>
    <col min="3589" max="3590" width="8.453125" style="428" customWidth="1"/>
    <col min="3591" max="3591" width="23.453125" style="428" customWidth="1"/>
    <col min="3592" max="3592" width="2.7265625" style="428" customWidth="1"/>
    <col min="3593" max="3788" width="11" style="428" customWidth="1"/>
    <col min="3789" max="3837" width="11" style="428"/>
    <col min="3838" max="3838" width="38.81640625" style="428" customWidth="1"/>
    <col min="3839" max="3839" width="13" style="428" customWidth="1"/>
    <col min="3840" max="3840" width="14.453125" style="428" customWidth="1"/>
    <col min="3841" max="3841" width="38.453125" style="428" customWidth="1"/>
    <col min="3842" max="3842" width="8.7265625" style="428" customWidth="1"/>
    <col min="3843" max="3843" width="5.81640625" style="428" customWidth="1"/>
    <col min="3844" max="3844" width="9" style="428" customWidth="1"/>
    <col min="3845" max="3846" width="8.453125" style="428" customWidth="1"/>
    <col min="3847" max="3847" width="23.453125" style="428" customWidth="1"/>
    <col min="3848" max="3848" width="2.7265625" style="428" customWidth="1"/>
    <col min="3849" max="4044" width="11" style="428" customWidth="1"/>
    <col min="4045" max="4093" width="11" style="428"/>
    <col min="4094" max="4094" width="38.81640625" style="428" customWidth="1"/>
    <col min="4095" max="4095" width="13" style="428" customWidth="1"/>
    <col min="4096" max="4096" width="14.453125" style="428" customWidth="1"/>
    <col min="4097" max="4097" width="38.453125" style="428" customWidth="1"/>
    <col min="4098" max="4098" width="8.7265625" style="428" customWidth="1"/>
    <col min="4099" max="4099" width="5.81640625" style="428" customWidth="1"/>
    <col min="4100" max="4100" width="9" style="428" customWidth="1"/>
    <col min="4101" max="4102" width="8.453125" style="428" customWidth="1"/>
    <col min="4103" max="4103" width="23.453125" style="428" customWidth="1"/>
    <col min="4104" max="4104" width="2.7265625" style="428" customWidth="1"/>
    <col min="4105" max="4300" width="11" style="428" customWidth="1"/>
    <col min="4301" max="4349" width="11" style="428"/>
    <col min="4350" max="4350" width="38.81640625" style="428" customWidth="1"/>
    <col min="4351" max="4351" width="13" style="428" customWidth="1"/>
    <col min="4352" max="4352" width="14.453125" style="428" customWidth="1"/>
    <col min="4353" max="4353" width="38.453125" style="428" customWidth="1"/>
    <col min="4354" max="4354" width="8.7265625" style="428" customWidth="1"/>
    <col min="4355" max="4355" width="5.81640625" style="428" customWidth="1"/>
    <col min="4356" max="4356" width="9" style="428" customWidth="1"/>
    <col min="4357" max="4358" width="8.453125" style="428" customWidth="1"/>
    <col min="4359" max="4359" width="23.453125" style="428" customWidth="1"/>
    <col min="4360" max="4360" width="2.7265625" style="428" customWidth="1"/>
    <col min="4361" max="4556" width="11" style="428" customWidth="1"/>
    <col min="4557" max="4605" width="11" style="428"/>
    <col min="4606" max="4606" width="38.81640625" style="428" customWidth="1"/>
    <col min="4607" max="4607" width="13" style="428" customWidth="1"/>
    <col min="4608" max="4608" width="14.453125" style="428" customWidth="1"/>
    <col min="4609" max="4609" width="38.453125" style="428" customWidth="1"/>
    <col min="4610" max="4610" width="8.7265625" style="428" customWidth="1"/>
    <col min="4611" max="4611" width="5.81640625" style="428" customWidth="1"/>
    <col min="4612" max="4612" width="9" style="428" customWidth="1"/>
    <col min="4613" max="4614" width="8.453125" style="428" customWidth="1"/>
    <col min="4615" max="4615" width="23.453125" style="428" customWidth="1"/>
    <col min="4616" max="4616" width="2.7265625" style="428" customWidth="1"/>
    <col min="4617" max="4812" width="11" style="428" customWidth="1"/>
    <col min="4813" max="4861" width="11" style="428"/>
    <col min="4862" max="4862" width="38.81640625" style="428" customWidth="1"/>
    <col min="4863" max="4863" width="13" style="428" customWidth="1"/>
    <col min="4864" max="4864" width="14.453125" style="428" customWidth="1"/>
    <col min="4865" max="4865" width="38.453125" style="428" customWidth="1"/>
    <col min="4866" max="4866" width="8.7265625" style="428" customWidth="1"/>
    <col min="4867" max="4867" width="5.81640625" style="428" customWidth="1"/>
    <col min="4868" max="4868" width="9" style="428" customWidth="1"/>
    <col min="4869" max="4870" width="8.453125" style="428" customWidth="1"/>
    <col min="4871" max="4871" width="23.453125" style="428" customWidth="1"/>
    <col min="4872" max="4872" width="2.7265625" style="428" customWidth="1"/>
    <col min="4873" max="5068" width="11" style="428" customWidth="1"/>
    <col min="5069" max="5117" width="11" style="428"/>
    <col min="5118" max="5118" width="38.81640625" style="428" customWidth="1"/>
    <col min="5119" max="5119" width="13" style="428" customWidth="1"/>
    <col min="5120" max="5120" width="14.453125" style="428" customWidth="1"/>
    <col min="5121" max="5121" width="38.453125" style="428" customWidth="1"/>
    <col min="5122" max="5122" width="8.7265625" style="428" customWidth="1"/>
    <col min="5123" max="5123" width="5.81640625" style="428" customWidth="1"/>
    <col min="5124" max="5124" width="9" style="428" customWidth="1"/>
    <col min="5125" max="5126" width="8.453125" style="428" customWidth="1"/>
    <col min="5127" max="5127" width="23.453125" style="428" customWidth="1"/>
    <col min="5128" max="5128" width="2.7265625" style="428" customWidth="1"/>
    <col min="5129" max="5324" width="11" style="428" customWidth="1"/>
    <col min="5325" max="5373" width="11" style="428"/>
    <col min="5374" max="5374" width="38.81640625" style="428" customWidth="1"/>
    <col min="5375" max="5375" width="13" style="428" customWidth="1"/>
    <col min="5376" max="5376" width="14.453125" style="428" customWidth="1"/>
    <col min="5377" max="5377" width="38.453125" style="428" customWidth="1"/>
    <col min="5378" max="5378" width="8.7265625" style="428" customWidth="1"/>
    <col min="5379" max="5379" width="5.81640625" style="428" customWidth="1"/>
    <col min="5380" max="5380" width="9" style="428" customWidth="1"/>
    <col min="5381" max="5382" width="8.453125" style="428" customWidth="1"/>
    <col min="5383" max="5383" width="23.453125" style="428" customWidth="1"/>
    <col min="5384" max="5384" width="2.7265625" style="428" customWidth="1"/>
    <col min="5385" max="5580" width="11" style="428" customWidth="1"/>
    <col min="5581" max="5629" width="11" style="428"/>
    <col min="5630" max="5630" width="38.81640625" style="428" customWidth="1"/>
    <col min="5631" max="5631" width="13" style="428" customWidth="1"/>
    <col min="5632" max="5632" width="14.453125" style="428" customWidth="1"/>
    <col min="5633" max="5633" width="38.453125" style="428" customWidth="1"/>
    <col min="5634" max="5634" width="8.7265625" style="428" customWidth="1"/>
    <col min="5635" max="5635" width="5.81640625" style="428" customWidth="1"/>
    <col min="5636" max="5636" width="9" style="428" customWidth="1"/>
    <col min="5637" max="5638" width="8.453125" style="428" customWidth="1"/>
    <col min="5639" max="5639" width="23.453125" style="428" customWidth="1"/>
    <col min="5640" max="5640" width="2.7265625" style="428" customWidth="1"/>
    <col min="5641" max="5836" width="11" style="428" customWidth="1"/>
    <col min="5837" max="5885" width="11" style="428"/>
    <col min="5886" max="5886" width="38.81640625" style="428" customWidth="1"/>
    <col min="5887" max="5887" width="13" style="428" customWidth="1"/>
    <col min="5888" max="5888" width="14.453125" style="428" customWidth="1"/>
    <col min="5889" max="5889" width="38.453125" style="428" customWidth="1"/>
    <col min="5890" max="5890" width="8.7265625" style="428" customWidth="1"/>
    <col min="5891" max="5891" width="5.81640625" style="428" customWidth="1"/>
    <col min="5892" max="5892" width="9" style="428" customWidth="1"/>
    <col min="5893" max="5894" width="8.453125" style="428" customWidth="1"/>
    <col min="5895" max="5895" width="23.453125" style="428" customWidth="1"/>
    <col min="5896" max="5896" width="2.7265625" style="428" customWidth="1"/>
    <col min="5897" max="6092" width="11" style="428" customWidth="1"/>
    <col min="6093" max="6141" width="11" style="428"/>
    <col min="6142" max="6142" width="38.81640625" style="428" customWidth="1"/>
    <col min="6143" max="6143" width="13" style="428" customWidth="1"/>
    <col min="6144" max="6144" width="14.453125" style="428" customWidth="1"/>
    <col min="6145" max="6145" width="38.453125" style="428" customWidth="1"/>
    <col min="6146" max="6146" width="8.7265625" style="428" customWidth="1"/>
    <col min="6147" max="6147" width="5.81640625" style="428" customWidth="1"/>
    <col min="6148" max="6148" width="9" style="428" customWidth="1"/>
    <col min="6149" max="6150" width="8.453125" style="428" customWidth="1"/>
    <col min="6151" max="6151" width="23.453125" style="428" customWidth="1"/>
    <col min="6152" max="6152" width="2.7265625" style="428" customWidth="1"/>
    <col min="6153" max="6348" width="11" style="428" customWidth="1"/>
    <col min="6349" max="6397" width="11" style="428"/>
    <col min="6398" max="6398" width="38.81640625" style="428" customWidth="1"/>
    <col min="6399" max="6399" width="13" style="428" customWidth="1"/>
    <col min="6400" max="6400" width="14.453125" style="428" customWidth="1"/>
    <col min="6401" max="6401" width="38.453125" style="428" customWidth="1"/>
    <col min="6402" max="6402" width="8.7265625" style="428" customWidth="1"/>
    <col min="6403" max="6403" width="5.81640625" style="428" customWidth="1"/>
    <col min="6404" max="6404" width="9" style="428" customWidth="1"/>
    <col min="6405" max="6406" width="8.453125" style="428" customWidth="1"/>
    <col min="6407" max="6407" width="23.453125" style="428" customWidth="1"/>
    <col min="6408" max="6408" width="2.7265625" style="428" customWidth="1"/>
    <col min="6409" max="6604" width="11" style="428" customWidth="1"/>
    <col min="6605" max="6653" width="11" style="428"/>
    <col min="6654" max="6654" width="38.81640625" style="428" customWidth="1"/>
    <col min="6655" max="6655" width="13" style="428" customWidth="1"/>
    <col min="6656" max="6656" width="14.453125" style="428" customWidth="1"/>
    <col min="6657" max="6657" width="38.453125" style="428" customWidth="1"/>
    <col min="6658" max="6658" width="8.7265625" style="428" customWidth="1"/>
    <col min="6659" max="6659" width="5.81640625" style="428" customWidth="1"/>
    <col min="6660" max="6660" width="9" style="428" customWidth="1"/>
    <col min="6661" max="6662" width="8.453125" style="428" customWidth="1"/>
    <col min="6663" max="6663" width="23.453125" style="428" customWidth="1"/>
    <col min="6664" max="6664" width="2.7265625" style="428" customWidth="1"/>
    <col min="6665" max="6860" width="11" style="428" customWidth="1"/>
    <col min="6861" max="6909" width="11" style="428"/>
    <col min="6910" max="6910" width="38.81640625" style="428" customWidth="1"/>
    <col min="6911" max="6911" width="13" style="428" customWidth="1"/>
    <col min="6912" max="6912" width="14.453125" style="428" customWidth="1"/>
    <col min="6913" max="6913" width="38.453125" style="428" customWidth="1"/>
    <col min="6914" max="6914" width="8.7265625" style="428" customWidth="1"/>
    <col min="6915" max="6915" width="5.81640625" style="428" customWidth="1"/>
    <col min="6916" max="6916" width="9" style="428" customWidth="1"/>
    <col min="6917" max="6918" width="8.453125" style="428" customWidth="1"/>
    <col min="6919" max="6919" width="23.453125" style="428" customWidth="1"/>
    <col min="6920" max="6920" width="2.7265625" style="428" customWidth="1"/>
    <col min="6921" max="7116" width="11" style="428" customWidth="1"/>
    <col min="7117" max="7165" width="11" style="428"/>
    <col min="7166" max="7166" width="38.81640625" style="428" customWidth="1"/>
    <col min="7167" max="7167" width="13" style="428" customWidth="1"/>
    <col min="7168" max="7168" width="14.453125" style="428" customWidth="1"/>
    <col min="7169" max="7169" width="38.453125" style="428" customWidth="1"/>
    <col min="7170" max="7170" width="8.7265625" style="428" customWidth="1"/>
    <col min="7171" max="7171" width="5.81640625" style="428" customWidth="1"/>
    <col min="7172" max="7172" width="9" style="428" customWidth="1"/>
    <col min="7173" max="7174" width="8.453125" style="428" customWidth="1"/>
    <col min="7175" max="7175" width="23.453125" style="428" customWidth="1"/>
    <col min="7176" max="7176" width="2.7265625" style="428" customWidth="1"/>
    <col min="7177" max="7372" width="11" style="428" customWidth="1"/>
    <col min="7373" max="7421" width="11" style="428"/>
    <col min="7422" max="7422" width="38.81640625" style="428" customWidth="1"/>
    <col min="7423" max="7423" width="13" style="428" customWidth="1"/>
    <col min="7424" max="7424" width="14.453125" style="428" customWidth="1"/>
    <col min="7425" max="7425" width="38.453125" style="428" customWidth="1"/>
    <col min="7426" max="7426" width="8.7265625" style="428" customWidth="1"/>
    <col min="7427" max="7427" width="5.81640625" style="428" customWidth="1"/>
    <col min="7428" max="7428" width="9" style="428" customWidth="1"/>
    <col min="7429" max="7430" width="8.453125" style="428" customWidth="1"/>
    <col min="7431" max="7431" width="23.453125" style="428" customWidth="1"/>
    <col min="7432" max="7432" width="2.7265625" style="428" customWidth="1"/>
    <col min="7433" max="7628" width="11" style="428" customWidth="1"/>
    <col min="7629" max="7677" width="11" style="428"/>
    <col min="7678" max="7678" width="38.81640625" style="428" customWidth="1"/>
    <col min="7679" max="7679" width="13" style="428" customWidth="1"/>
    <col min="7680" max="7680" width="14.453125" style="428" customWidth="1"/>
    <col min="7681" max="7681" width="38.453125" style="428" customWidth="1"/>
    <col min="7682" max="7682" width="8.7265625" style="428" customWidth="1"/>
    <col min="7683" max="7683" width="5.81640625" style="428" customWidth="1"/>
    <col min="7684" max="7684" width="9" style="428" customWidth="1"/>
    <col min="7685" max="7686" width="8.453125" style="428" customWidth="1"/>
    <col min="7687" max="7687" width="23.453125" style="428" customWidth="1"/>
    <col min="7688" max="7688" width="2.7265625" style="428" customWidth="1"/>
    <col min="7689" max="7884" width="11" style="428" customWidth="1"/>
    <col min="7885" max="7933" width="11" style="428"/>
    <col min="7934" max="7934" width="38.81640625" style="428" customWidth="1"/>
    <col min="7935" max="7935" width="13" style="428" customWidth="1"/>
    <col min="7936" max="7936" width="14.453125" style="428" customWidth="1"/>
    <col min="7937" max="7937" width="38.453125" style="428" customWidth="1"/>
    <col min="7938" max="7938" width="8.7265625" style="428" customWidth="1"/>
    <col min="7939" max="7939" width="5.81640625" style="428" customWidth="1"/>
    <col min="7940" max="7940" width="9" style="428" customWidth="1"/>
    <col min="7941" max="7942" width="8.453125" style="428" customWidth="1"/>
    <col min="7943" max="7943" width="23.453125" style="428" customWidth="1"/>
    <col min="7944" max="7944" width="2.7265625" style="428" customWidth="1"/>
    <col min="7945" max="8140" width="11" style="428" customWidth="1"/>
    <col min="8141" max="8189" width="11" style="428"/>
    <col min="8190" max="8190" width="38.81640625" style="428" customWidth="1"/>
    <col min="8191" max="8191" width="13" style="428" customWidth="1"/>
    <col min="8192" max="8192" width="14.453125" style="428" customWidth="1"/>
    <col min="8193" max="8193" width="38.453125" style="428" customWidth="1"/>
    <col min="8194" max="8194" width="8.7265625" style="428" customWidth="1"/>
    <col min="8195" max="8195" width="5.81640625" style="428" customWidth="1"/>
    <col min="8196" max="8196" width="9" style="428" customWidth="1"/>
    <col min="8197" max="8198" width="8.453125" style="428" customWidth="1"/>
    <col min="8199" max="8199" width="23.453125" style="428" customWidth="1"/>
    <col min="8200" max="8200" width="2.7265625" style="428" customWidth="1"/>
    <col min="8201" max="8396" width="11" style="428" customWidth="1"/>
    <col min="8397" max="8445" width="11" style="428"/>
    <col min="8446" max="8446" width="38.81640625" style="428" customWidth="1"/>
    <col min="8447" max="8447" width="13" style="428" customWidth="1"/>
    <col min="8448" max="8448" width="14.453125" style="428" customWidth="1"/>
    <col min="8449" max="8449" width="38.453125" style="428" customWidth="1"/>
    <col min="8450" max="8450" width="8.7265625" style="428" customWidth="1"/>
    <col min="8451" max="8451" width="5.81640625" style="428" customWidth="1"/>
    <col min="8452" max="8452" width="9" style="428" customWidth="1"/>
    <col min="8453" max="8454" width="8.453125" style="428" customWidth="1"/>
    <col min="8455" max="8455" width="23.453125" style="428" customWidth="1"/>
    <col min="8456" max="8456" width="2.7265625" style="428" customWidth="1"/>
    <col min="8457" max="8652" width="11" style="428" customWidth="1"/>
    <col min="8653" max="8701" width="11" style="428"/>
    <col min="8702" max="8702" width="38.81640625" style="428" customWidth="1"/>
    <col min="8703" max="8703" width="13" style="428" customWidth="1"/>
    <col min="8704" max="8704" width="14.453125" style="428" customWidth="1"/>
    <col min="8705" max="8705" width="38.453125" style="428" customWidth="1"/>
    <col min="8706" max="8706" width="8.7265625" style="428" customWidth="1"/>
    <col min="8707" max="8707" width="5.81640625" style="428" customWidth="1"/>
    <col min="8708" max="8708" width="9" style="428" customWidth="1"/>
    <col min="8709" max="8710" width="8.453125" style="428" customWidth="1"/>
    <col min="8711" max="8711" width="23.453125" style="428" customWidth="1"/>
    <col min="8712" max="8712" width="2.7265625" style="428" customWidth="1"/>
    <col min="8713" max="8908" width="11" style="428" customWidth="1"/>
    <col min="8909" max="8957" width="11" style="428"/>
    <col min="8958" max="8958" width="38.81640625" style="428" customWidth="1"/>
    <col min="8959" max="8959" width="13" style="428" customWidth="1"/>
    <col min="8960" max="8960" width="14.453125" style="428" customWidth="1"/>
    <col min="8961" max="8961" width="38.453125" style="428" customWidth="1"/>
    <col min="8962" max="8962" width="8.7265625" style="428" customWidth="1"/>
    <col min="8963" max="8963" width="5.81640625" style="428" customWidth="1"/>
    <col min="8964" max="8964" width="9" style="428" customWidth="1"/>
    <col min="8965" max="8966" width="8.453125" style="428" customWidth="1"/>
    <col min="8967" max="8967" width="23.453125" style="428" customWidth="1"/>
    <col min="8968" max="8968" width="2.7265625" style="428" customWidth="1"/>
    <col min="8969" max="9164" width="11" style="428" customWidth="1"/>
    <col min="9165" max="9213" width="11" style="428"/>
    <col min="9214" max="9214" width="38.81640625" style="428" customWidth="1"/>
    <col min="9215" max="9215" width="13" style="428" customWidth="1"/>
    <col min="9216" max="9216" width="14.453125" style="428" customWidth="1"/>
    <col min="9217" max="9217" width="38.453125" style="428" customWidth="1"/>
    <col min="9218" max="9218" width="8.7265625" style="428" customWidth="1"/>
    <col min="9219" max="9219" width="5.81640625" style="428" customWidth="1"/>
    <col min="9220" max="9220" width="9" style="428" customWidth="1"/>
    <col min="9221" max="9222" width="8.453125" style="428" customWidth="1"/>
    <col min="9223" max="9223" width="23.453125" style="428" customWidth="1"/>
    <col min="9224" max="9224" width="2.7265625" style="428" customWidth="1"/>
    <col min="9225" max="9420" width="11" style="428" customWidth="1"/>
    <col min="9421" max="9469" width="11" style="428"/>
    <col min="9470" max="9470" width="38.81640625" style="428" customWidth="1"/>
    <col min="9471" max="9471" width="13" style="428" customWidth="1"/>
    <col min="9472" max="9472" width="14.453125" style="428" customWidth="1"/>
    <col min="9473" max="9473" width="38.453125" style="428" customWidth="1"/>
    <col min="9474" max="9474" width="8.7265625" style="428" customWidth="1"/>
    <col min="9475" max="9475" width="5.81640625" style="428" customWidth="1"/>
    <col min="9476" max="9476" width="9" style="428" customWidth="1"/>
    <col min="9477" max="9478" width="8.453125" style="428" customWidth="1"/>
    <col min="9479" max="9479" width="23.453125" style="428" customWidth="1"/>
    <col min="9480" max="9480" width="2.7265625" style="428" customWidth="1"/>
    <col min="9481" max="9676" width="11" style="428" customWidth="1"/>
    <col min="9677" max="9725" width="11" style="428"/>
    <col min="9726" max="9726" width="38.81640625" style="428" customWidth="1"/>
    <col min="9727" max="9727" width="13" style="428" customWidth="1"/>
    <col min="9728" max="9728" width="14.453125" style="428" customWidth="1"/>
    <col min="9729" max="9729" width="38.453125" style="428" customWidth="1"/>
    <col min="9730" max="9730" width="8.7265625" style="428" customWidth="1"/>
    <col min="9731" max="9731" width="5.81640625" style="428" customWidth="1"/>
    <col min="9732" max="9732" width="9" style="428" customWidth="1"/>
    <col min="9733" max="9734" width="8.453125" style="428" customWidth="1"/>
    <col min="9735" max="9735" width="23.453125" style="428" customWidth="1"/>
    <col min="9736" max="9736" width="2.7265625" style="428" customWidth="1"/>
    <col min="9737" max="9932" width="11" style="428" customWidth="1"/>
    <col min="9933" max="9981" width="11" style="428"/>
    <col min="9982" max="9982" width="38.81640625" style="428" customWidth="1"/>
    <col min="9983" max="9983" width="13" style="428" customWidth="1"/>
    <col min="9984" max="9984" width="14.453125" style="428" customWidth="1"/>
    <col min="9985" max="9985" width="38.453125" style="428" customWidth="1"/>
    <col min="9986" max="9986" width="8.7265625" style="428" customWidth="1"/>
    <col min="9987" max="9987" width="5.81640625" style="428" customWidth="1"/>
    <col min="9988" max="9988" width="9" style="428" customWidth="1"/>
    <col min="9989" max="9990" width="8.453125" style="428" customWidth="1"/>
    <col min="9991" max="9991" width="23.453125" style="428" customWidth="1"/>
    <col min="9992" max="9992" width="2.7265625" style="428" customWidth="1"/>
    <col min="9993" max="10188" width="11" style="428" customWidth="1"/>
    <col min="10189" max="10237" width="11" style="428"/>
    <col min="10238" max="10238" width="38.81640625" style="428" customWidth="1"/>
    <col min="10239" max="10239" width="13" style="428" customWidth="1"/>
    <col min="10240" max="10240" width="14.453125" style="428" customWidth="1"/>
    <col min="10241" max="10241" width="38.453125" style="428" customWidth="1"/>
    <col min="10242" max="10242" width="8.7265625" style="428" customWidth="1"/>
    <col min="10243" max="10243" width="5.81640625" style="428" customWidth="1"/>
    <col min="10244" max="10244" width="9" style="428" customWidth="1"/>
    <col min="10245" max="10246" width="8.453125" style="428" customWidth="1"/>
    <col min="10247" max="10247" width="23.453125" style="428" customWidth="1"/>
    <col min="10248" max="10248" width="2.7265625" style="428" customWidth="1"/>
    <col min="10249" max="10444" width="11" style="428" customWidth="1"/>
    <col min="10445" max="10493" width="11" style="428"/>
    <col min="10494" max="10494" width="38.81640625" style="428" customWidth="1"/>
    <col min="10495" max="10495" width="13" style="428" customWidth="1"/>
    <col min="10496" max="10496" width="14.453125" style="428" customWidth="1"/>
    <col min="10497" max="10497" width="38.453125" style="428" customWidth="1"/>
    <col min="10498" max="10498" width="8.7265625" style="428" customWidth="1"/>
    <col min="10499" max="10499" width="5.81640625" style="428" customWidth="1"/>
    <col min="10500" max="10500" width="9" style="428" customWidth="1"/>
    <col min="10501" max="10502" width="8.453125" style="428" customWidth="1"/>
    <col min="10503" max="10503" width="23.453125" style="428" customWidth="1"/>
    <col min="10504" max="10504" width="2.7265625" style="428" customWidth="1"/>
    <col min="10505" max="10700" width="11" style="428" customWidth="1"/>
    <col min="10701" max="10749" width="11" style="428"/>
    <col min="10750" max="10750" width="38.81640625" style="428" customWidth="1"/>
    <col min="10751" max="10751" width="13" style="428" customWidth="1"/>
    <col min="10752" max="10752" width="14.453125" style="428" customWidth="1"/>
    <col min="10753" max="10753" width="38.453125" style="428" customWidth="1"/>
    <col min="10754" max="10754" width="8.7265625" style="428" customWidth="1"/>
    <col min="10755" max="10755" width="5.81640625" style="428" customWidth="1"/>
    <col min="10756" max="10756" width="9" style="428" customWidth="1"/>
    <col min="10757" max="10758" width="8.453125" style="428" customWidth="1"/>
    <col min="10759" max="10759" width="23.453125" style="428" customWidth="1"/>
    <col min="10760" max="10760" width="2.7265625" style="428" customWidth="1"/>
    <col min="10761" max="10956" width="11" style="428" customWidth="1"/>
    <col min="10957" max="11005" width="11" style="428"/>
    <col min="11006" max="11006" width="38.81640625" style="428" customWidth="1"/>
    <col min="11007" max="11007" width="13" style="428" customWidth="1"/>
    <col min="11008" max="11008" width="14.453125" style="428" customWidth="1"/>
    <col min="11009" max="11009" width="38.453125" style="428" customWidth="1"/>
    <col min="11010" max="11010" width="8.7265625" style="428" customWidth="1"/>
    <col min="11011" max="11011" width="5.81640625" style="428" customWidth="1"/>
    <col min="11012" max="11012" width="9" style="428" customWidth="1"/>
    <col min="11013" max="11014" width="8.453125" style="428" customWidth="1"/>
    <col min="11015" max="11015" width="23.453125" style="428" customWidth="1"/>
    <col min="11016" max="11016" width="2.7265625" style="428" customWidth="1"/>
    <col min="11017" max="11212" width="11" style="428" customWidth="1"/>
    <col min="11213" max="11261" width="11" style="428"/>
    <col min="11262" max="11262" width="38.81640625" style="428" customWidth="1"/>
    <col min="11263" max="11263" width="13" style="428" customWidth="1"/>
    <col min="11264" max="11264" width="14.453125" style="428" customWidth="1"/>
    <col min="11265" max="11265" width="38.453125" style="428" customWidth="1"/>
    <col min="11266" max="11266" width="8.7265625" style="428" customWidth="1"/>
    <col min="11267" max="11267" width="5.81640625" style="428" customWidth="1"/>
    <col min="11268" max="11268" width="9" style="428" customWidth="1"/>
    <col min="11269" max="11270" width="8.453125" style="428" customWidth="1"/>
    <col min="11271" max="11271" width="23.453125" style="428" customWidth="1"/>
    <col min="11272" max="11272" width="2.7265625" style="428" customWidth="1"/>
    <col min="11273" max="11468" width="11" style="428" customWidth="1"/>
    <col min="11469" max="11517" width="11" style="428"/>
    <col min="11518" max="11518" width="38.81640625" style="428" customWidth="1"/>
    <col min="11519" max="11519" width="13" style="428" customWidth="1"/>
    <col min="11520" max="11520" width="14.453125" style="428" customWidth="1"/>
    <col min="11521" max="11521" width="38.453125" style="428" customWidth="1"/>
    <col min="11522" max="11522" width="8.7265625" style="428" customWidth="1"/>
    <col min="11523" max="11523" width="5.81640625" style="428" customWidth="1"/>
    <col min="11524" max="11524" width="9" style="428" customWidth="1"/>
    <col min="11525" max="11526" width="8.453125" style="428" customWidth="1"/>
    <col min="11527" max="11527" width="23.453125" style="428" customWidth="1"/>
    <col min="11528" max="11528" width="2.7265625" style="428" customWidth="1"/>
    <col min="11529" max="11724" width="11" style="428" customWidth="1"/>
    <col min="11725" max="11773" width="11" style="428"/>
    <col min="11774" max="11774" width="38.81640625" style="428" customWidth="1"/>
    <col min="11775" max="11775" width="13" style="428" customWidth="1"/>
    <col min="11776" max="11776" width="14.453125" style="428" customWidth="1"/>
    <col min="11777" max="11777" width="38.453125" style="428" customWidth="1"/>
    <col min="11778" max="11778" width="8.7265625" style="428" customWidth="1"/>
    <col min="11779" max="11779" width="5.81640625" style="428" customWidth="1"/>
    <col min="11780" max="11780" width="9" style="428" customWidth="1"/>
    <col min="11781" max="11782" width="8.453125" style="428" customWidth="1"/>
    <col min="11783" max="11783" width="23.453125" style="428" customWidth="1"/>
    <col min="11784" max="11784" width="2.7265625" style="428" customWidth="1"/>
    <col min="11785" max="11980" width="11" style="428" customWidth="1"/>
    <col min="11981" max="12029" width="11" style="428"/>
    <col min="12030" max="12030" width="38.81640625" style="428" customWidth="1"/>
    <col min="12031" max="12031" width="13" style="428" customWidth="1"/>
    <col min="12032" max="12032" width="14.453125" style="428" customWidth="1"/>
    <col min="12033" max="12033" width="38.453125" style="428" customWidth="1"/>
    <col min="12034" max="12034" width="8.7265625" style="428" customWidth="1"/>
    <col min="12035" max="12035" width="5.81640625" style="428" customWidth="1"/>
    <col min="12036" max="12036" width="9" style="428" customWidth="1"/>
    <col min="12037" max="12038" width="8.453125" style="428" customWidth="1"/>
    <col min="12039" max="12039" width="23.453125" style="428" customWidth="1"/>
    <col min="12040" max="12040" width="2.7265625" style="428" customWidth="1"/>
    <col min="12041" max="12236" width="11" style="428" customWidth="1"/>
    <col min="12237" max="12285" width="11" style="428"/>
    <col min="12286" max="12286" width="38.81640625" style="428" customWidth="1"/>
    <col min="12287" max="12287" width="13" style="428" customWidth="1"/>
    <col min="12288" max="12288" width="14.453125" style="428" customWidth="1"/>
    <col min="12289" max="12289" width="38.453125" style="428" customWidth="1"/>
    <col min="12290" max="12290" width="8.7265625" style="428" customWidth="1"/>
    <col min="12291" max="12291" width="5.81640625" style="428" customWidth="1"/>
    <col min="12292" max="12292" width="9" style="428" customWidth="1"/>
    <col min="12293" max="12294" width="8.453125" style="428" customWidth="1"/>
    <col min="12295" max="12295" width="23.453125" style="428" customWidth="1"/>
    <col min="12296" max="12296" width="2.7265625" style="428" customWidth="1"/>
    <col min="12297" max="12492" width="11" style="428" customWidth="1"/>
    <col min="12493" max="12541" width="11" style="428"/>
    <col min="12542" max="12542" width="38.81640625" style="428" customWidth="1"/>
    <col min="12543" max="12543" width="13" style="428" customWidth="1"/>
    <col min="12544" max="12544" width="14.453125" style="428" customWidth="1"/>
    <col min="12545" max="12545" width="38.453125" style="428" customWidth="1"/>
    <col min="12546" max="12546" width="8.7265625" style="428" customWidth="1"/>
    <col min="12547" max="12547" width="5.81640625" style="428" customWidth="1"/>
    <col min="12548" max="12548" width="9" style="428" customWidth="1"/>
    <col min="12549" max="12550" width="8.453125" style="428" customWidth="1"/>
    <col min="12551" max="12551" width="23.453125" style="428" customWidth="1"/>
    <col min="12552" max="12552" width="2.7265625" style="428" customWidth="1"/>
    <col min="12553" max="12748" width="11" style="428" customWidth="1"/>
    <col min="12749" max="12797" width="11" style="428"/>
    <col min="12798" max="12798" width="38.81640625" style="428" customWidth="1"/>
    <col min="12799" max="12799" width="13" style="428" customWidth="1"/>
    <col min="12800" max="12800" width="14.453125" style="428" customWidth="1"/>
    <col min="12801" max="12801" width="38.453125" style="428" customWidth="1"/>
    <col min="12802" max="12802" width="8.7265625" style="428" customWidth="1"/>
    <col min="12803" max="12803" width="5.81640625" style="428" customWidth="1"/>
    <col min="12804" max="12804" width="9" style="428" customWidth="1"/>
    <col min="12805" max="12806" width="8.453125" style="428" customWidth="1"/>
    <col min="12807" max="12807" width="23.453125" style="428" customWidth="1"/>
    <col min="12808" max="12808" width="2.7265625" style="428" customWidth="1"/>
    <col min="12809" max="13004" width="11" style="428" customWidth="1"/>
    <col min="13005" max="13053" width="11" style="428"/>
    <col min="13054" max="13054" width="38.81640625" style="428" customWidth="1"/>
    <col min="13055" max="13055" width="13" style="428" customWidth="1"/>
    <col min="13056" max="13056" width="14.453125" style="428" customWidth="1"/>
    <col min="13057" max="13057" width="38.453125" style="428" customWidth="1"/>
    <col min="13058" max="13058" width="8.7265625" style="428" customWidth="1"/>
    <col min="13059" max="13059" width="5.81640625" style="428" customWidth="1"/>
    <col min="13060" max="13060" width="9" style="428" customWidth="1"/>
    <col min="13061" max="13062" width="8.453125" style="428" customWidth="1"/>
    <col min="13063" max="13063" width="23.453125" style="428" customWidth="1"/>
    <col min="13064" max="13064" width="2.7265625" style="428" customWidth="1"/>
    <col min="13065" max="13260" width="11" style="428" customWidth="1"/>
    <col min="13261" max="13309" width="11" style="428"/>
    <col min="13310" max="13310" width="38.81640625" style="428" customWidth="1"/>
    <col min="13311" max="13311" width="13" style="428" customWidth="1"/>
    <col min="13312" max="13312" width="14.453125" style="428" customWidth="1"/>
    <col min="13313" max="13313" width="38.453125" style="428" customWidth="1"/>
    <col min="13314" max="13314" width="8.7265625" style="428" customWidth="1"/>
    <col min="13315" max="13315" width="5.81640625" style="428" customWidth="1"/>
    <col min="13316" max="13316" width="9" style="428" customWidth="1"/>
    <col min="13317" max="13318" width="8.453125" style="428" customWidth="1"/>
    <col min="13319" max="13319" width="23.453125" style="428" customWidth="1"/>
    <col min="13320" max="13320" width="2.7265625" style="428" customWidth="1"/>
    <col min="13321" max="13516" width="11" style="428" customWidth="1"/>
    <col min="13517" max="13565" width="11" style="428"/>
    <col min="13566" max="13566" width="38.81640625" style="428" customWidth="1"/>
    <col min="13567" max="13567" width="13" style="428" customWidth="1"/>
    <col min="13568" max="13568" width="14.453125" style="428" customWidth="1"/>
    <col min="13569" max="13569" width="38.453125" style="428" customWidth="1"/>
    <col min="13570" max="13570" width="8.7265625" style="428" customWidth="1"/>
    <col min="13571" max="13571" width="5.81640625" style="428" customWidth="1"/>
    <col min="13572" max="13572" width="9" style="428" customWidth="1"/>
    <col min="13573" max="13574" width="8.453125" style="428" customWidth="1"/>
    <col min="13575" max="13575" width="23.453125" style="428" customWidth="1"/>
    <col min="13576" max="13576" width="2.7265625" style="428" customWidth="1"/>
    <col min="13577" max="13772" width="11" style="428" customWidth="1"/>
    <col min="13773" max="13821" width="11" style="428"/>
    <col min="13822" max="13822" width="38.81640625" style="428" customWidth="1"/>
    <col min="13823" max="13823" width="13" style="428" customWidth="1"/>
    <col min="13824" max="13824" width="14.453125" style="428" customWidth="1"/>
    <col min="13825" max="13825" width="38.453125" style="428" customWidth="1"/>
    <col min="13826" max="13826" width="8.7265625" style="428" customWidth="1"/>
    <col min="13827" max="13827" width="5.81640625" style="428" customWidth="1"/>
    <col min="13828" max="13828" width="9" style="428" customWidth="1"/>
    <col min="13829" max="13830" width="8.453125" style="428" customWidth="1"/>
    <col min="13831" max="13831" width="23.453125" style="428" customWidth="1"/>
    <col min="13832" max="13832" width="2.7265625" style="428" customWidth="1"/>
    <col min="13833" max="14028" width="11" style="428" customWidth="1"/>
    <col min="14029" max="14077" width="11" style="428"/>
    <col min="14078" max="14078" width="38.81640625" style="428" customWidth="1"/>
    <col min="14079" max="14079" width="13" style="428" customWidth="1"/>
    <col min="14080" max="14080" width="14.453125" style="428" customWidth="1"/>
    <col min="14081" max="14081" width="38.453125" style="428" customWidth="1"/>
    <col min="14082" max="14082" width="8.7265625" style="428" customWidth="1"/>
    <col min="14083" max="14083" width="5.81640625" style="428" customWidth="1"/>
    <col min="14084" max="14084" width="9" style="428" customWidth="1"/>
    <col min="14085" max="14086" width="8.453125" style="428" customWidth="1"/>
    <col min="14087" max="14087" width="23.453125" style="428" customWidth="1"/>
    <col min="14088" max="14088" width="2.7265625" style="428" customWidth="1"/>
    <col min="14089" max="14284" width="11" style="428" customWidth="1"/>
    <col min="14285" max="14333" width="11" style="428"/>
    <col min="14334" max="14334" width="38.81640625" style="428" customWidth="1"/>
    <col min="14335" max="14335" width="13" style="428" customWidth="1"/>
    <col min="14336" max="14336" width="14.453125" style="428" customWidth="1"/>
    <col min="14337" max="14337" width="38.453125" style="428" customWidth="1"/>
    <col min="14338" max="14338" width="8.7265625" style="428" customWidth="1"/>
    <col min="14339" max="14339" width="5.81640625" style="428" customWidth="1"/>
    <col min="14340" max="14340" width="9" style="428" customWidth="1"/>
    <col min="14341" max="14342" width="8.453125" style="428" customWidth="1"/>
    <col min="14343" max="14343" width="23.453125" style="428" customWidth="1"/>
    <col min="14344" max="14344" width="2.7265625" style="428" customWidth="1"/>
    <col min="14345" max="14540" width="11" style="428" customWidth="1"/>
    <col min="14541" max="14589" width="11" style="428"/>
    <col min="14590" max="14590" width="38.81640625" style="428" customWidth="1"/>
    <col min="14591" max="14591" width="13" style="428" customWidth="1"/>
    <col min="14592" max="14592" width="14.453125" style="428" customWidth="1"/>
    <col min="14593" max="14593" width="38.453125" style="428" customWidth="1"/>
    <col min="14594" max="14594" width="8.7265625" style="428" customWidth="1"/>
    <col min="14595" max="14595" width="5.81640625" style="428" customWidth="1"/>
    <col min="14596" max="14596" width="9" style="428" customWidth="1"/>
    <col min="14597" max="14598" width="8.453125" style="428" customWidth="1"/>
    <col min="14599" max="14599" width="23.453125" style="428" customWidth="1"/>
    <col min="14600" max="14600" width="2.7265625" style="428" customWidth="1"/>
    <col min="14601" max="14796" width="11" style="428" customWidth="1"/>
    <col min="14797" max="14845" width="11" style="428"/>
    <col min="14846" max="14846" width="38.81640625" style="428" customWidth="1"/>
    <col min="14847" max="14847" width="13" style="428" customWidth="1"/>
    <col min="14848" max="14848" width="14.453125" style="428" customWidth="1"/>
    <col min="14849" max="14849" width="38.453125" style="428" customWidth="1"/>
    <col min="14850" max="14850" width="8.7265625" style="428" customWidth="1"/>
    <col min="14851" max="14851" width="5.81640625" style="428" customWidth="1"/>
    <col min="14852" max="14852" width="9" style="428" customWidth="1"/>
    <col min="14853" max="14854" width="8.453125" style="428" customWidth="1"/>
    <col min="14855" max="14855" width="23.453125" style="428" customWidth="1"/>
    <col min="14856" max="14856" width="2.7265625" style="428" customWidth="1"/>
    <col min="14857" max="15052" width="11" style="428" customWidth="1"/>
    <col min="15053" max="15101" width="11" style="428"/>
    <col min="15102" max="15102" width="38.81640625" style="428" customWidth="1"/>
    <col min="15103" max="15103" width="13" style="428" customWidth="1"/>
    <col min="15104" max="15104" width="14.453125" style="428" customWidth="1"/>
    <col min="15105" max="15105" width="38.453125" style="428" customWidth="1"/>
    <col min="15106" max="15106" width="8.7265625" style="428" customWidth="1"/>
    <col min="15107" max="15107" width="5.81640625" style="428" customWidth="1"/>
    <col min="15108" max="15108" width="9" style="428" customWidth="1"/>
    <col min="15109" max="15110" width="8.453125" style="428" customWidth="1"/>
    <col min="15111" max="15111" width="23.453125" style="428" customWidth="1"/>
    <col min="15112" max="15112" width="2.7265625" style="428" customWidth="1"/>
    <col min="15113" max="15308" width="11" style="428" customWidth="1"/>
    <col min="15309" max="15357" width="11" style="428"/>
    <col min="15358" max="15358" width="38.81640625" style="428" customWidth="1"/>
    <col min="15359" max="15359" width="13" style="428" customWidth="1"/>
    <col min="15360" max="15360" width="14.453125" style="428" customWidth="1"/>
    <col min="15361" max="15361" width="38.453125" style="428" customWidth="1"/>
    <col min="15362" max="15362" width="8.7265625" style="428" customWidth="1"/>
    <col min="15363" max="15363" width="5.81640625" style="428" customWidth="1"/>
    <col min="15364" max="15364" width="9" style="428" customWidth="1"/>
    <col min="15365" max="15366" width="8.453125" style="428" customWidth="1"/>
    <col min="15367" max="15367" width="23.453125" style="428" customWidth="1"/>
    <col min="15368" max="15368" width="2.7265625" style="428" customWidth="1"/>
    <col min="15369" max="15564" width="11" style="428" customWidth="1"/>
    <col min="15565" max="15613" width="11" style="428"/>
    <col min="15614" max="15614" width="38.81640625" style="428" customWidth="1"/>
    <col min="15615" max="15615" width="13" style="428" customWidth="1"/>
    <col min="15616" max="15616" width="14.453125" style="428" customWidth="1"/>
    <col min="15617" max="15617" width="38.453125" style="428" customWidth="1"/>
    <col min="15618" max="15618" width="8.7265625" style="428" customWidth="1"/>
    <col min="15619" max="15619" width="5.81640625" style="428" customWidth="1"/>
    <col min="15620" max="15620" width="9" style="428" customWidth="1"/>
    <col min="15621" max="15622" width="8.453125" style="428" customWidth="1"/>
    <col min="15623" max="15623" width="23.453125" style="428" customWidth="1"/>
    <col min="15624" max="15624" width="2.7265625" style="428" customWidth="1"/>
    <col min="15625" max="15820" width="11" style="428" customWidth="1"/>
    <col min="15821" max="15869" width="11" style="428"/>
    <col min="15870" max="15870" width="38.81640625" style="428" customWidth="1"/>
    <col min="15871" max="15871" width="13" style="428" customWidth="1"/>
    <col min="15872" max="15872" width="14.453125" style="428" customWidth="1"/>
    <col min="15873" max="15873" width="38.453125" style="428" customWidth="1"/>
    <col min="15874" max="15874" width="8.7265625" style="428" customWidth="1"/>
    <col min="15875" max="15875" width="5.81640625" style="428" customWidth="1"/>
    <col min="15876" max="15876" width="9" style="428" customWidth="1"/>
    <col min="15877" max="15878" width="8.453125" style="428" customWidth="1"/>
    <col min="15879" max="15879" width="23.453125" style="428" customWidth="1"/>
    <col min="15880" max="15880" width="2.7265625" style="428" customWidth="1"/>
    <col min="15881" max="16076" width="11" style="428" customWidth="1"/>
    <col min="16077" max="16125" width="11" style="428"/>
    <col min="16126" max="16126" width="38.81640625" style="428" customWidth="1"/>
    <col min="16127" max="16127" width="13" style="428" customWidth="1"/>
    <col min="16128" max="16128" width="14.453125" style="428" customWidth="1"/>
    <col min="16129" max="16129" width="38.453125" style="428" customWidth="1"/>
    <col min="16130" max="16130" width="8.7265625" style="428" customWidth="1"/>
    <col min="16131" max="16131" width="5.81640625" style="428" customWidth="1"/>
    <col min="16132" max="16132" width="9" style="428" customWidth="1"/>
    <col min="16133" max="16134" width="8.453125" style="428" customWidth="1"/>
    <col min="16135" max="16135" width="23.453125" style="428" customWidth="1"/>
    <col min="16136" max="16136" width="2.7265625" style="428" customWidth="1"/>
    <col min="16137" max="16332" width="11" style="428" customWidth="1"/>
    <col min="16333" max="16384" width="11" style="428"/>
  </cols>
  <sheetData>
    <row r="1" spans="1:7" ht="24.75" customHeight="1">
      <c r="A1" s="1" t="s">
        <v>0</v>
      </c>
      <c r="B1" s="535"/>
      <c r="C1" s="429" t="s">
        <v>1</v>
      </c>
      <c r="D1" s="430"/>
    </row>
    <row r="2" spans="1:7" ht="19" customHeight="1">
      <c r="A2" s="430"/>
      <c r="B2" s="535"/>
      <c r="C2" s="430"/>
      <c r="D2" s="430"/>
      <c r="E2" s="430"/>
    </row>
    <row r="3" spans="1:7" ht="19" customHeight="1">
      <c r="A3" s="791" t="s">
        <v>780</v>
      </c>
      <c r="C3" s="505" t="s">
        <v>1061</v>
      </c>
      <c r="D3" s="536"/>
      <c r="E3" s="536"/>
    </row>
    <row r="4" spans="1:7" ht="19" customHeight="1">
      <c r="A4" s="370" t="s">
        <v>623</v>
      </c>
      <c r="B4" s="444"/>
      <c r="C4" s="438" t="s">
        <v>1062</v>
      </c>
      <c r="E4" s="409"/>
    </row>
    <row r="5" spans="1:7" ht="19" customHeight="1">
      <c r="A5" s="322"/>
      <c r="B5" s="537"/>
      <c r="D5" s="322"/>
      <c r="E5" s="322"/>
    </row>
    <row r="6" spans="1:7" ht="16.5" customHeight="1">
      <c r="A6" s="327">
        <v>2022</v>
      </c>
      <c r="B6" s="524" t="s">
        <v>766</v>
      </c>
      <c r="C6" s="705">
        <v>2022</v>
      </c>
      <c r="D6" s="440"/>
    </row>
    <row r="7" spans="1:7" ht="27" customHeight="1">
      <c r="A7" s="322"/>
      <c r="B7" s="538" t="s">
        <v>767</v>
      </c>
      <c r="D7" s="440"/>
      <c r="E7" s="398"/>
      <c r="F7" s="332"/>
      <c r="G7" s="282"/>
    </row>
    <row r="8" spans="1:7" ht="13.5" customHeight="1">
      <c r="A8" s="197"/>
      <c r="B8" s="348"/>
      <c r="D8" s="440"/>
      <c r="E8" s="282"/>
      <c r="F8" s="437"/>
      <c r="G8" s="282"/>
    </row>
    <row r="9" spans="1:7" ht="15" customHeight="1">
      <c r="A9" s="178" t="s">
        <v>17</v>
      </c>
      <c r="B9" s="539">
        <f>B10+B11+B12+B13+B14+B15+B16+B17</f>
        <v>759</v>
      </c>
      <c r="C9" s="486" t="s">
        <v>18</v>
      </c>
      <c r="D9" s="540"/>
      <c r="E9" s="540"/>
      <c r="F9" s="540"/>
    </row>
    <row r="10" spans="1:7" s="444" customFormat="1" ht="15" customHeight="1">
      <c r="A10" s="193" t="s">
        <v>19</v>
      </c>
      <c r="B10" s="452">
        <v>70</v>
      </c>
      <c r="C10" s="487" t="s">
        <v>20</v>
      </c>
      <c r="D10" s="540"/>
      <c r="E10" s="540"/>
      <c r="F10" s="540"/>
    </row>
    <row r="11" spans="1:7" s="444" customFormat="1" ht="15" customHeight="1">
      <c r="A11" s="193" t="s">
        <v>21</v>
      </c>
      <c r="B11" s="452">
        <v>45</v>
      </c>
      <c r="C11" s="487" t="s">
        <v>22</v>
      </c>
      <c r="D11" s="540"/>
      <c r="E11" s="541"/>
      <c r="F11" s="442"/>
    </row>
    <row r="12" spans="1:7" ht="15" customHeight="1">
      <c r="A12" s="193" t="s">
        <v>23</v>
      </c>
      <c r="B12" s="452">
        <v>13</v>
      </c>
      <c r="C12" s="487" t="s">
        <v>24</v>
      </c>
      <c r="D12" s="322"/>
      <c r="E12" s="322"/>
      <c r="F12" s="322"/>
    </row>
    <row r="13" spans="1:7" ht="15" customHeight="1">
      <c r="A13" s="489" t="s">
        <v>25</v>
      </c>
      <c r="B13" s="452">
        <v>106</v>
      </c>
      <c r="C13" s="487" t="s">
        <v>26</v>
      </c>
      <c r="D13" s="444"/>
      <c r="E13" s="444"/>
      <c r="F13" s="329"/>
    </row>
    <row r="14" spans="1:7" ht="15" customHeight="1">
      <c r="A14" s="489" t="s">
        <v>433</v>
      </c>
      <c r="B14" s="452">
        <v>87</v>
      </c>
      <c r="C14" s="487" t="s">
        <v>34</v>
      </c>
      <c r="D14" s="542"/>
      <c r="E14" s="542"/>
      <c r="F14" s="542"/>
    </row>
    <row r="15" spans="1:7" s="398" customFormat="1" ht="15" customHeight="1">
      <c r="A15" s="489" t="s">
        <v>27</v>
      </c>
      <c r="B15" s="452">
        <v>41</v>
      </c>
      <c r="C15" s="487" t="s">
        <v>28</v>
      </c>
      <c r="D15" s="542"/>
      <c r="E15" s="542"/>
      <c r="F15" s="542"/>
    </row>
    <row r="16" spans="1:7" ht="15" customHeight="1">
      <c r="A16" s="489" t="s">
        <v>434</v>
      </c>
      <c r="B16" s="452">
        <v>257</v>
      </c>
      <c r="C16" s="487" t="s">
        <v>30</v>
      </c>
      <c r="D16" s="542"/>
      <c r="E16" s="542"/>
      <c r="F16" s="542"/>
    </row>
    <row r="17" spans="1:6" ht="15" customHeight="1">
      <c r="A17" s="489" t="s">
        <v>435</v>
      </c>
      <c r="B17" s="452">
        <v>140</v>
      </c>
      <c r="C17" s="487" t="s">
        <v>32</v>
      </c>
      <c r="D17" s="542"/>
      <c r="E17" s="542"/>
      <c r="F17" s="542"/>
    </row>
    <row r="18" spans="1:6" ht="15" customHeight="1">
      <c r="A18" s="185" t="s">
        <v>35</v>
      </c>
      <c r="B18" s="539">
        <f>B19+B20+B21+B22+B23+B24+B25+B26</f>
        <v>886</v>
      </c>
      <c r="C18" s="490" t="s">
        <v>36</v>
      </c>
      <c r="D18" s="542"/>
      <c r="E18" s="542"/>
      <c r="F18" s="542"/>
    </row>
    <row r="19" spans="1:6" ht="15" customHeight="1">
      <c r="A19" s="193" t="s">
        <v>37</v>
      </c>
      <c r="B19" s="452">
        <v>154</v>
      </c>
      <c r="C19" s="358" t="s">
        <v>38</v>
      </c>
      <c r="D19" s="542"/>
      <c r="E19" s="542"/>
      <c r="F19" s="542"/>
    </row>
    <row r="20" spans="1:6" ht="15" customHeight="1">
      <c r="A20" s="193" t="s">
        <v>39</v>
      </c>
      <c r="B20" s="452">
        <v>46</v>
      </c>
      <c r="C20" s="358" t="s">
        <v>40</v>
      </c>
      <c r="D20" s="542"/>
      <c r="E20" s="542"/>
      <c r="F20" s="542"/>
    </row>
    <row r="21" spans="1:6" ht="15" customHeight="1">
      <c r="A21" s="193" t="s">
        <v>41</v>
      </c>
      <c r="B21" s="452">
        <v>17</v>
      </c>
      <c r="C21" s="358" t="s">
        <v>42</v>
      </c>
      <c r="D21" s="542"/>
      <c r="E21" s="542"/>
      <c r="F21" s="542"/>
    </row>
    <row r="22" spans="1:6" ht="15" customHeight="1">
      <c r="A22" s="193" t="s">
        <v>43</v>
      </c>
      <c r="B22" s="452">
        <v>47</v>
      </c>
      <c r="C22" s="487" t="s">
        <v>44</v>
      </c>
      <c r="D22" s="542"/>
      <c r="E22" s="542"/>
      <c r="F22" s="542"/>
    </row>
    <row r="23" spans="1:6" ht="15" customHeight="1">
      <c r="A23" s="193" t="s">
        <v>45</v>
      </c>
      <c r="B23" s="452">
        <v>24</v>
      </c>
      <c r="C23" s="358" t="s">
        <v>46</v>
      </c>
      <c r="D23" s="542"/>
      <c r="E23" s="542"/>
      <c r="F23" s="542"/>
    </row>
    <row r="24" spans="1:6" ht="15" customHeight="1">
      <c r="A24" s="193" t="s">
        <v>47</v>
      </c>
      <c r="B24" s="452">
        <v>242</v>
      </c>
      <c r="C24" s="358" t="s">
        <v>48</v>
      </c>
      <c r="D24" s="542"/>
      <c r="E24" s="542"/>
      <c r="F24" s="542"/>
    </row>
    <row r="25" spans="1:6" ht="15" customHeight="1">
      <c r="A25" s="193" t="s">
        <v>49</v>
      </c>
      <c r="B25" s="452">
        <v>303</v>
      </c>
      <c r="C25" s="358" t="s">
        <v>50</v>
      </c>
      <c r="D25" s="542"/>
      <c r="E25" s="542"/>
      <c r="F25" s="542"/>
    </row>
    <row r="26" spans="1:6" ht="15" customHeight="1">
      <c r="A26" s="193" t="s">
        <v>51</v>
      </c>
      <c r="B26" s="452">
        <v>53</v>
      </c>
      <c r="C26" s="358" t="s">
        <v>52</v>
      </c>
      <c r="D26" s="542"/>
      <c r="E26" s="542"/>
      <c r="F26" s="542"/>
    </row>
    <row r="27" spans="1:6" ht="15" customHeight="1">
      <c r="A27" s="178" t="s">
        <v>53</v>
      </c>
      <c r="B27" s="539">
        <f>B28+B29+B30+B31+B32+B33+B34+B35+B36</f>
        <v>1356</v>
      </c>
      <c r="C27" s="486" t="s">
        <v>54</v>
      </c>
      <c r="D27" s="542"/>
      <c r="E27" s="542"/>
      <c r="F27" s="542"/>
    </row>
    <row r="28" spans="1:6" ht="15" customHeight="1">
      <c r="A28" s="491" t="s">
        <v>57</v>
      </c>
      <c r="B28" s="452">
        <v>19</v>
      </c>
      <c r="C28" s="487" t="s">
        <v>58</v>
      </c>
      <c r="D28" s="542"/>
      <c r="E28" s="542"/>
      <c r="F28" s="542"/>
    </row>
    <row r="29" spans="1:6" ht="15" customHeight="1">
      <c r="A29" s="190" t="s">
        <v>59</v>
      </c>
      <c r="B29" s="452">
        <v>67</v>
      </c>
      <c r="C29" s="487" t="s">
        <v>60</v>
      </c>
      <c r="D29" s="542"/>
      <c r="E29" s="542"/>
      <c r="F29" s="542"/>
    </row>
    <row r="30" spans="1:6" ht="15" customHeight="1">
      <c r="A30" s="492" t="s">
        <v>61</v>
      </c>
      <c r="B30" s="452">
        <v>505</v>
      </c>
      <c r="C30" s="487" t="s">
        <v>62</v>
      </c>
      <c r="D30" s="542"/>
      <c r="E30" s="542"/>
      <c r="F30" s="542"/>
    </row>
    <row r="31" spans="1:6" ht="15" customHeight="1">
      <c r="A31" s="193" t="s">
        <v>63</v>
      </c>
      <c r="B31" s="452">
        <v>46</v>
      </c>
      <c r="C31" s="487" t="s">
        <v>955</v>
      </c>
      <c r="D31" s="542"/>
      <c r="E31" s="542"/>
      <c r="F31" s="542"/>
    </row>
    <row r="32" spans="1:6" ht="15" customHeight="1">
      <c r="A32" s="190" t="s">
        <v>55</v>
      </c>
      <c r="B32" s="452">
        <v>427</v>
      </c>
      <c r="C32" s="487" t="s">
        <v>56</v>
      </c>
      <c r="D32" s="542"/>
      <c r="E32" s="542"/>
      <c r="F32" s="542"/>
    </row>
    <row r="33" spans="1:6" ht="15" customHeight="1">
      <c r="A33" s="493" t="s">
        <v>70</v>
      </c>
      <c r="B33" s="452">
        <v>35</v>
      </c>
      <c r="C33" s="487" t="s">
        <v>71</v>
      </c>
      <c r="D33" s="542"/>
      <c r="E33" s="542"/>
      <c r="F33" s="542"/>
    </row>
    <row r="34" spans="1:6" ht="15" customHeight="1">
      <c r="A34" s="193" t="s">
        <v>64</v>
      </c>
      <c r="B34" s="452">
        <v>79</v>
      </c>
      <c r="C34" s="487" t="s">
        <v>65</v>
      </c>
      <c r="D34" s="542"/>
      <c r="E34" s="542"/>
      <c r="F34" s="542"/>
    </row>
    <row r="35" spans="1:6" ht="15" customHeight="1">
      <c r="A35" s="193" t="s">
        <v>66</v>
      </c>
      <c r="B35" s="452">
        <v>70</v>
      </c>
      <c r="C35" s="487" t="s">
        <v>67</v>
      </c>
      <c r="D35" s="542"/>
      <c r="E35" s="542"/>
      <c r="F35" s="542"/>
    </row>
    <row r="36" spans="1:6" ht="15" customHeight="1">
      <c r="A36" s="193" t="s">
        <v>68</v>
      </c>
      <c r="B36" s="452">
        <v>108</v>
      </c>
      <c r="C36" s="487" t="s">
        <v>69</v>
      </c>
      <c r="D36" s="542"/>
      <c r="E36" s="542"/>
      <c r="F36" s="542"/>
    </row>
    <row r="37" spans="1:6" ht="15" customHeight="1">
      <c r="A37" s="191" t="s">
        <v>72</v>
      </c>
      <c r="B37" s="539">
        <f>B38+B39+B40+B41+B42+B43+B44</f>
        <v>1472</v>
      </c>
      <c r="C37" s="486" t="s">
        <v>73</v>
      </c>
      <c r="D37" s="542"/>
      <c r="E37" s="542"/>
      <c r="F37" s="542"/>
    </row>
    <row r="38" spans="1:6" ht="15" customHeight="1">
      <c r="A38" s="491" t="s">
        <v>74</v>
      </c>
      <c r="B38" s="452">
        <v>389</v>
      </c>
      <c r="C38" s="358" t="s">
        <v>75</v>
      </c>
      <c r="D38" s="542"/>
      <c r="E38" s="542"/>
      <c r="F38" s="542"/>
    </row>
    <row r="39" spans="1:6" ht="15" customHeight="1">
      <c r="A39" s="491" t="s">
        <v>76</v>
      </c>
      <c r="B39" s="452">
        <v>173</v>
      </c>
      <c r="C39" s="487" t="s">
        <v>77</v>
      </c>
      <c r="D39" s="542"/>
      <c r="E39" s="542"/>
      <c r="F39" s="542"/>
    </row>
    <row r="40" spans="1:6" ht="15" customHeight="1">
      <c r="A40" s="491" t="s">
        <v>78</v>
      </c>
      <c r="B40" s="452">
        <v>232</v>
      </c>
      <c r="C40" s="487" t="s">
        <v>79</v>
      </c>
      <c r="D40" s="542"/>
      <c r="E40" s="542"/>
      <c r="F40" s="542"/>
    </row>
    <row r="41" spans="1:6" ht="15" customHeight="1">
      <c r="A41" s="491" t="s">
        <v>80</v>
      </c>
      <c r="B41" s="452">
        <v>241</v>
      </c>
      <c r="C41" s="487" t="s">
        <v>81</v>
      </c>
      <c r="D41" s="542"/>
      <c r="E41" s="542"/>
      <c r="F41" s="542"/>
    </row>
    <row r="42" spans="1:6" ht="15" customHeight="1">
      <c r="A42" s="491" t="s">
        <v>82</v>
      </c>
      <c r="B42" s="452">
        <v>93</v>
      </c>
      <c r="C42" s="358" t="s">
        <v>83</v>
      </c>
      <c r="D42" s="542"/>
      <c r="E42" s="542"/>
      <c r="F42" s="542"/>
    </row>
    <row r="43" spans="1:6" ht="15" customHeight="1">
      <c r="A43" s="491" t="s">
        <v>84</v>
      </c>
      <c r="B43" s="452">
        <v>77</v>
      </c>
      <c r="C43" s="358" t="s">
        <v>85</v>
      </c>
      <c r="D43" s="542"/>
      <c r="E43" s="542"/>
      <c r="F43" s="542"/>
    </row>
    <row r="44" spans="1:6" ht="15" customHeight="1">
      <c r="A44" s="491" t="s">
        <v>86</v>
      </c>
      <c r="B44" s="452">
        <v>267</v>
      </c>
      <c r="C44" s="487" t="s">
        <v>87</v>
      </c>
      <c r="D44" s="542"/>
      <c r="E44" s="542"/>
      <c r="F44" s="542"/>
    </row>
    <row r="45" spans="1:6" ht="15" customHeight="1">
      <c r="A45" s="192" t="s">
        <v>88</v>
      </c>
      <c r="B45" s="539">
        <f>B46+B47+B48+B49+B50</f>
        <v>618</v>
      </c>
      <c r="C45" s="486" t="s">
        <v>89</v>
      </c>
    </row>
    <row r="46" spans="1:6" ht="15" customHeight="1">
      <c r="A46" s="193" t="s">
        <v>90</v>
      </c>
      <c r="B46" s="452">
        <v>52</v>
      </c>
      <c r="C46" s="487" t="s">
        <v>91</v>
      </c>
      <c r="D46" s="542"/>
      <c r="E46" s="542"/>
      <c r="F46" s="542"/>
    </row>
    <row r="47" spans="1:6" ht="15" customHeight="1">
      <c r="A47" s="491" t="s">
        <v>92</v>
      </c>
      <c r="B47" s="452">
        <v>166</v>
      </c>
      <c r="C47" s="487" t="s">
        <v>93</v>
      </c>
      <c r="D47" s="542"/>
      <c r="E47" s="542"/>
      <c r="F47" s="542"/>
    </row>
    <row r="48" spans="1:6" ht="15" customHeight="1">
      <c r="A48" s="491" t="s">
        <v>94</v>
      </c>
      <c r="B48" s="452">
        <v>120</v>
      </c>
      <c r="C48" s="487" t="s">
        <v>95</v>
      </c>
      <c r="D48" s="542"/>
      <c r="E48" s="542"/>
      <c r="F48" s="542"/>
    </row>
    <row r="49" spans="1:6" ht="15" customHeight="1">
      <c r="A49" s="491" t="s">
        <v>96</v>
      </c>
      <c r="B49" s="452">
        <v>72</v>
      </c>
      <c r="C49" s="487" t="s">
        <v>97</v>
      </c>
      <c r="D49" s="542"/>
      <c r="E49" s="542"/>
      <c r="F49" s="542"/>
    </row>
    <row r="50" spans="1:6" ht="15" customHeight="1">
      <c r="A50" s="491" t="s">
        <v>98</v>
      </c>
      <c r="B50" s="452">
        <v>208</v>
      </c>
      <c r="C50" s="358" t="s">
        <v>99</v>
      </c>
      <c r="D50" s="543"/>
      <c r="E50" s="543"/>
      <c r="F50" s="543"/>
    </row>
    <row r="51" spans="1:6" ht="13" customHeight="1">
      <c r="A51" s="344"/>
      <c r="B51" s="452"/>
      <c r="C51" s="494"/>
      <c r="D51" s="398"/>
      <c r="E51" s="398"/>
      <c r="F51" s="398"/>
    </row>
    <row r="52" spans="1:6" s="322" customFormat="1" ht="13" customHeight="1">
      <c r="A52" s="344"/>
      <c r="B52" s="544"/>
      <c r="C52" s="494"/>
    </row>
    <row r="53" spans="1:6" s="322" customFormat="1" ht="13" customHeight="1">
      <c r="A53" s="344"/>
      <c r="B53" s="544"/>
      <c r="C53" s="494"/>
      <c r="D53" s="545"/>
      <c r="E53" s="545"/>
      <c r="F53" s="545"/>
    </row>
    <row r="54" spans="1:6" ht="12.75" customHeight="1">
      <c r="A54" s="344"/>
      <c r="B54" s="544"/>
      <c r="C54" s="494"/>
    </row>
    <row r="55" spans="1:6" ht="12.75" customHeight="1">
      <c r="A55" s="344"/>
      <c r="B55" s="544"/>
      <c r="C55" s="494"/>
    </row>
    <row r="56" spans="1:6" ht="12" customHeight="1"/>
    <row r="57" spans="1:6" ht="14.25" customHeight="1"/>
    <row r="58" spans="1:6" ht="15" customHeight="1"/>
    <row r="59" spans="1:6" ht="15" customHeight="1">
      <c r="A59" s="391"/>
    </row>
    <row r="60" spans="1:6" ht="15" customHeight="1">
      <c r="A60" s="1" t="s">
        <v>0</v>
      </c>
      <c r="B60" s="535"/>
      <c r="C60" s="429" t="s">
        <v>1</v>
      </c>
    </row>
    <row r="61" spans="1:6" ht="20.25" customHeight="1">
      <c r="A61" s="430"/>
      <c r="B61" s="535"/>
      <c r="C61" s="430"/>
    </row>
    <row r="62" spans="1:6" ht="20.25" customHeight="1">
      <c r="A62" s="791" t="s">
        <v>780</v>
      </c>
      <c r="C62" s="505" t="s">
        <v>1059</v>
      </c>
    </row>
    <row r="63" spans="1:6" ht="20.25" customHeight="1">
      <c r="A63" s="370" t="s">
        <v>772</v>
      </c>
      <c r="B63" s="444"/>
      <c r="C63" s="438" t="s">
        <v>1060</v>
      </c>
    </row>
    <row r="64" spans="1:6" ht="20.25" customHeight="1">
      <c r="A64" s="322"/>
      <c r="B64" s="537"/>
    </row>
    <row r="65" spans="1:3" ht="20.25" customHeight="1">
      <c r="A65" s="327">
        <v>2022</v>
      </c>
      <c r="B65" s="524" t="s">
        <v>766</v>
      </c>
      <c r="C65" s="705">
        <v>2022</v>
      </c>
    </row>
    <row r="66" spans="1:3" ht="20.25" customHeight="1">
      <c r="A66" s="322"/>
      <c r="B66" s="538" t="s">
        <v>767</v>
      </c>
      <c r="C66" s="282"/>
    </row>
    <row r="67" spans="1:3" ht="20.25" customHeight="1">
      <c r="A67" s="197"/>
      <c r="B67" s="197"/>
      <c r="C67" s="282"/>
    </row>
    <row r="68" spans="1:3" ht="14.25" customHeight="1">
      <c r="A68" s="350" t="s">
        <v>102</v>
      </c>
      <c r="B68" s="546">
        <f>B69+B70+B71+B72+B73+B74+B75+B76+B77+B78+B79+B80+B81+B82+B83+B84</f>
        <v>2472</v>
      </c>
      <c r="C68" s="352" t="s">
        <v>103</v>
      </c>
    </row>
    <row r="69" spans="1:3" ht="14.25" customHeight="1">
      <c r="A69" s="751" t="s">
        <v>828</v>
      </c>
      <c r="B69" s="760">
        <v>169</v>
      </c>
      <c r="C69" s="752" t="s">
        <v>115</v>
      </c>
    </row>
    <row r="70" spans="1:3" ht="14.25" customHeight="1">
      <c r="A70" s="751" t="s">
        <v>829</v>
      </c>
      <c r="B70" s="760">
        <v>218</v>
      </c>
      <c r="C70" s="752" t="s">
        <v>111</v>
      </c>
    </row>
    <row r="71" spans="1:3" ht="14.25" customHeight="1">
      <c r="A71" s="751" t="s">
        <v>830</v>
      </c>
      <c r="B71" s="760">
        <v>94</v>
      </c>
      <c r="C71" s="753" t="s">
        <v>230</v>
      </c>
    </row>
    <row r="72" spans="1:3" ht="14.25" customHeight="1">
      <c r="A72" s="751" t="s">
        <v>831</v>
      </c>
      <c r="B72" s="760">
        <v>63</v>
      </c>
      <c r="C72" s="752" t="s">
        <v>1047</v>
      </c>
    </row>
    <row r="73" spans="1:3" ht="14.25" customHeight="1">
      <c r="A73" s="751" t="s">
        <v>832</v>
      </c>
      <c r="B73" s="760">
        <v>66</v>
      </c>
      <c r="C73" s="752" t="s">
        <v>1048</v>
      </c>
    </row>
    <row r="74" spans="1:3" ht="14.25" customHeight="1">
      <c r="A74" s="751" t="s">
        <v>833</v>
      </c>
      <c r="B74" s="760">
        <v>234</v>
      </c>
      <c r="C74" s="752" t="s">
        <v>1049</v>
      </c>
    </row>
    <row r="75" spans="1:3" ht="14.25" customHeight="1">
      <c r="A75" s="751" t="s">
        <v>834</v>
      </c>
      <c r="B75" s="760">
        <v>221</v>
      </c>
      <c r="C75" s="752" t="s">
        <v>1050</v>
      </c>
    </row>
    <row r="76" spans="1:3" ht="14.25" customHeight="1">
      <c r="A76" s="751" t="s">
        <v>835</v>
      </c>
      <c r="B76" s="760">
        <v>266</v>
      </c>
      <c r="C76" s="752" t="s">
        <v>123</v>
      </c>
    </row>
    <row r="77" spans="1:3" ht="14.25" customHeight="1">
      <c r="A77" s="751" t="s">
        <v>836</v>
      </c>
      <c r="B77" s="760">
        <v>183</v>
      </c>
      <c r="C77" s="752" t="s">
        <v>113</v>
      </c>
    </row>
    <row r="78" spans="1:3" ht="14.25" customHeight="1">
      <c r="A78" s="751" t="s">
        <v>837</v>
      </c>
      <c r="B78" s="761">
        <v>80</v>
      </c>
      <c r="C78" s="752" t="s">
        <v>125</v>
      </c>
    </row>
    <row r="79" spans="1:3" ht="14.25" customHeight="1">
      <c r="A79" s="751" t="s">
        <v>838</v>
      </c>
      <c r="B79" s="760">
        <v>158</v>
      </c>
      <c r="C79" s="752" t="s">
        <v>127</v>
      </c>
    </row>
    <row r="80" spans="1:3" ht="14.25" customHeight="1">
      <c r="A80" s="751" t="s">
        <v>839</v>
      </c>
      <c r="B80" s="760">
        <v>107</v>
      </c>
      <c r="C80" s="754" t="s">
        <v>1055</v>
      </c>
    </row>
    <row r="81" spans="1:3" ht="14.25" customHeight="1">
      <c r="A81" s="751" t="s">
        <v>840</v>
      </c>
      <c r="B81" s="760">
        <v>164</v>
      </c>
      <c r="C81" s="754" t="s">
        <v>1054</v>
      </c>
    </row>
    <row r="82" spans="1:3" ht="14.25" customHeight="1">
      <c r="A82" s="751" t="s">
        <v>841</v>
      </c>
      <c r="B82" s="760">
        <v>161</v>
      </c>
      <c r="C82" s="752" t="s">
        <v>1053</v>
      </c>
    </row>
    <row r="83" spans="1:3" ht="14.25" customHeight="1">
      <c r="A83" s="751" t="s">
        <v>842</v>
      </c>
      <c r="B83" s="760">
        <v>99</v>
      </c>
      <c r="C83" s="752" t="s">
        <v>1052</v>
      </c>
    </row>
    <row r="84" spans="1:3" ht="14.25" customHeight="1">
      <c r="A84" s="751" t="s">
        <v>843</v>
      </c>
      <c r="B84" s="760">
        <v>189</v>
      </c>
      <c r="C84" s="754" t="s">
        <v>1051</v>
      </c>
    </row>
    <row r="85" spans="1:3" ht="14.25" customHeight="1">
      <c r="A85" s="354" t="s">
        <v>134</v>
      </c>
      <c r="B85" s="546">
        <f>B86+B87+B88+B89+B90+B91+B92+B93</f>
        <v>1075</v>
      </c>
      <c r="C85" s="355" t="s">
        <v>135</v>
      </c>
    </row>
    <row r="86" spans="1:3" ht="14.25" customHeight="1">
      <c r="A86" s="58" t="s">
        <v>136</v>
      </c>
      <c r="B86" s="451">
        <v>53</v>
      </c>
      <c r="C86" s="353" t="s">
        <v>137</v>
      </c>
    </row>
    <row r="87" spans="1:3" ht="14.25" customHeight="1">
      <c r="A87" s="58" t="s">
        <v>138</v>
      </c>
      <c r="B87" s="451">
        <v>39</v>
      </c>
      <c r="C87" s="353" t="s">
        <v>139</v>
      </c>
    </row>
    <row r="88" spans="1:3" ht="14.25" customHeight="1">
      <c r="A88" s="58" t="s">
        <v>140</v>
      </c>
      <c r="B88" s="451">
        <v>137</v>
      </c>
      <c r="C88" s="353" t="s">
        <v>141</v>
      </c>
    </row>
    <row r="89" spans="1:3" ht="14.25" customHeight="1">
      <c r="A89" s="58" t="s">
        <v>142</v>
      </c>
      <c r="B89" s="451">
        <v>64</v>
      </c>
      <c r="C89" s="353" t="s">
        <v>143</v>
      </c>
    </row>
    <row r="90" spans="1:3" ht="14.25" customHeight="1">
      <c r="A90" s="58" t="s">
        <v>144</v>
      </c>
      <c r="B90" s="451">
        <v>529</v>
      </c>
      <c r="C90" s="353" t="s">
        <v>145</v>
      </c>
    </row>
    <row r="91" spans="1:3" ht="14.25" customHeight="1">
      <c r="A91" s="58" t="s">
        <v>146</v>
      </c>
      <c r="B91" s="451">
        <v>48</v>
      </c>
      <c r="C91" s="353" t="s">
        <v>147</v>
      </c>
    </row>
    <row r="92" spans="1:3" ht="14.25" customHeight="1">
      <c r="A92" s="58" t="s">
        <v>148</v>
      </c>
      <c r="B92" s="451">
        <v>164</v>
      </c>
      <c r="C92" s="353" t="s">
        <v>971</v>
      </c>
    </row>
    <row r="93" spans="1:3" ht="14.25" customHeight="1">
      <c r="A93" s="58" t="s">
        <v>149</v>
      </c>
      <c r="B93" s="451">
        <v>41</v>
      </c>
      <c r="C93" s="353" t="s">
        <v>150</v>
      </c>
    </row>
    <row r="94" spans="1:3" ht="14.25" customHeight="1">
      <c r="A94" s="356" t="s">
        <v>151</v>
      </c>
      <c r="B94" s="546">
        <f>B95+B96+B97+B98+B99</f>
        <v>224</v>
      </c>
      <c r="C94" s="352" t="s">
        <v>152</v>
      </c>
    </row>
    <row r="95" spans="1:3" ht="14.25" customHeight="1">
      <c r="A95" s="58" t="s">
        <v>153</v>
      </c>
      <c r="B95" s="451">
        <v>77</v>
      </c>
      <c r="C95" s="353" t="s">
        <v>154</v>
      </c>
    </row>
    <row r="96" spans="1:3" ht="14.25" customHeight="1">
      <c r="A96" s="58" t="s">
        <v>155</v>
      </c>
      <c r="B96" s="451">
        <v>44</v>
      </c>
      <c r="C96" s="353" t="s">
        <v>156</v>
      </c>
    </row>
    <row r="97" spans="1:3" ht="14.25" customHeight="1">
      <c r="A97" s="58" t="s">
        <v>157</v>
      </c>
      <c r="B97" s="451">
        <v>51</v>
      </c>
      <c r="C97" s="353" t="s">
        <v>158</v>
      </c>
    </row>
    <row r="98" spans="1:3" ht="14.25" customHeight="1">
      <c r="A98" s="58" t="s">
        <v>159</v>
      </c>
      <c r="B98" s="451">
        <v>29</v>
      </c>
      <c r="C98" s="353" t="s">
        <v>160</v>
      </c>
    </row>
    <row r="99" spans="1:3" ht="14.25" customHeight="1">
      <c r="A99" s="58" t="s">
        <v>161</v>
      </c>
      <c r="B99" s="451">
        <v>23</v>
      </c>
      <c r="C99" s="353" t="s">
        <v>162</v>
      </c>
    </row>
    <row r="100" spans="1:3" ht="14.25" customHeight="1">
      <c r="A100" s="354" t="s">
        <v>163</v>
      </c>
      <c r="B100" s="546">
        <f>B101+B102+B103+B104+B105+B106</f>
        <v>661</v>
      </c>
      <c r="C100" s="355" t="s">
        <v>164</v>
      </c>
    </row>
    <row r="101" spans="1:3" ht="14.25" customHeight="1">
      <c r="A101" s="58" t="s">
        <v>165</v>
      </c>
      <c r="B101" s="451">
        <v>250</v>
      </c>
      <c r="C101" s="353" t="s">
        <v>166</v>
      </c>
    </row>
    <row r="102" spans="1:3" ht="14.25" customHeight="1">
      <c r="A102" s="58" t="s">
        <v>167</v>
      </c>
      <c r="B102" s="451">
        <v>66</v>
      </c>
      <c r="C102" s="353" t="s">
        <v>168</v>
      </c>
    </row>
    <row r="103" spans="1:3" ht="14.25" customHeight="1">
      <c r="A103" s="58" t="s">
        <v>169</v>
      </c>
      <c r="B103" s="451">
        <v>149</v>
      </c>
      <c r="C103" s="353" t="s">
        <v>170</v>
      </c>
    </row>
    <row r="104" spans="1:3" ht="14.25" customHeight="1">
      <c r="A104" s="58" t="s">
        <v>171</v>
      </c>
      <c r="B104" s="451">
        <v>132</v>
      </c>
      <c r="C104" s="353" t="s">
        <v>172</v>
      </c>
    </row>
    <row r="105" spans="1:3" ht="14.25" customHeight="1">
      <c r="A105" s="58" t="s">
        <v>173</v>
      </c>
      <c r="B105" s="451">
        <v>11</v>
      </c>
      <c r="C105" s="353" t="s">
        <v>174</v>
      </c>
    </row>
    <row r="106" spans="1:3" ht="14.25" customHeight="1">
      <c r="A106" s="58" t="s">
        <v>175</v>
      </c>
      <c r="B106" s="451">
        <v>53</v>
      </c>
      <c r="C106" s="353" t="s">
        <v>176</v>
      </c>
    </row>
    <row r="107" spans="1:3" ht="14.25" customHeight="1">
      <c r="A107" s="357" t="s">
        <v>177</v>
      </c>
      <c r="B107" s="546">
        <f>B108+B109+B110+B111</f>
        <v>99</v>
      </c>
      <c r="C107" s="355" t="s">
        <v>178</v>
      </c>
    </row>
    <row r="108" spans="1:3" ht="14.25" customHeight="1">
      <c r="A108" s="58" t="s">
        <v>179</v>
      </c>
      <c r="B108" s="451">
        <v>3</v>
      </c>
      <c r="C108" s="353" t="s">
        <v>180</v>
      </c>
    </row>
    <row r="109" spans="1:3" ht="14.25" customHeight="1">
      <c r="A109" s="58" t="s">
        <v>181</v>
      </c>
      <c r="B109" s="451">
        <v>55</v>
      </c>
      <c r="C109" s="353" t="s">
        <v>182</v>
      </c>
    </row>
    <row r="110" spans="1:3" ht="14.25" customHeight="1">
      <c r="A110" s="58" t="s">
        <v>183</v>
      </c>
      <c r="B110" s="451">
        <v>16</v>
      </c>
      <c r="C110" s="353" t="s">
        <v>184</v>
      </c>
    </row>
    <row r="111" spans="1:3" ht="14.25" customHeight="1">
      <c r="A111" s="58" t="s">
        <v>185</v>
      </c>
      <c r="B111" s="451">
        <v>25</v>
      </c>
      <c r="C111" s="353" t="s">
        <v>186</v>
      </c>
    </row>
    <row r="112" spans="1:3" ht="14.25" customHeight="1">
      <c r="A112" s="350" t="s">
        <v>187</v>
      </c>
      <c r="B112" s="546">
        <f>B113+B114+B115+B116</f>
        <v>113</v>
      </c>
      <c r="C112" s="355" t="s">
        <v>188</v>
      </c>
    </row>
    <row r="113" spans="1:3" ht="14.25" customHeight="1">
      <c r="A113" s="58" t="s">
        <v>189</v>
      </c>
      <c r="B113" s="451">
        <v>10</v>
      </c>
      <c r="C113" s="353" t="s">
        <v>190</v>
      </c>
    </row>
    <row r="114" spans="1:3" ht="14.25" customHeight="1">
      <c r="A114" s="58" t="s">
        <v>191</v>
      </c>
      <c r="B114" s="451">
        <v>6</v>
      </c>
      <c r="C114" s="353" t="s">
        <v>192</v>
      </c>
    </row>
    <row r="115" spans="1:3" ht="14.25" customHeight="1">
      <c r="A115" s="58" t="s">
        <v>193</v>
      </c>
      <c r="B115" s="451">
        <v>94</v>
      </c>
      <c r="C115" s="353" t="s">
        <v>194</v>
      </c>
    </row>
    <row r="116" spans="1:3" ht="14.25" customHeight="1">
      <c r="A116" s="58" t="s">
        <v>195</v>
      </c>
      <c r="B116" s="451">
        <v>3</v>
      </c>
      <c r="C116" s="353" t="s">
        <v>196</v>
      </c>
    </row>
    <row r="117" spans="1:3" ht="14.25" customHeight="1">
      <c r="A117" s="357" t="s">
        <v>197</v>
      </c>
      <c r="B117" s="546">
        <f>B118+B119</f>
        <v>41</v>
      </c>
      <c r="C117" s="355" t="s">
        <v>198</v>
      </c>
    </row>
    <row r="118" spans="1:3" ht="14.25" customHeight="1">
      <c r="A118" s="493" t="s">
        <v>199</v>
      </c>
      <c r="B118" s="451">
        <v>1</v>
      </c>
      <c r="C118" s="358" t="s">
        <v>1046</v>
      </c>
    </row>
    <row r="119" spans="1:3" ht="14.25" customHeight="1">
      <c r="A119" s="193" t="s">
        <v>201</v>
      </c>
      <c r="B119" s="451">
        <v>40</v>
      </c>
      <c r="C119" s="358" t="s">
        <v>1044</v>
      </c>
    </row>
    <row r="120" spans="1:3" ht="14.25" customHeight="1">
      <c r="A120" s="359" t="s">
        <v>294</v>
      </c>
      <c r="B120" s="546">
        <f>B117+B112+B107+B100+B94+B85+B68+'12'!B45+'12'!B37+'12'!B27+'12'!B18+'12'!B9</f>
        <v>9776</v>
      </c>
      <c r="C120" s="143" t="s">
        <v>204</v>
      </c>
    </row>
    <row r="121" spans="1:3" ht="20.25" customHeight="1">
      <c r="A121" s="402"/>
      <c r="B121" s="403"/>
      <c r="C121" s="322"/>
    </row>
    <row r="122" spans="1:3" ht="20.25" customHeight="1">
      <c r="A122" s="400" t="s">
        <v>853</v>
      </c>
      <c r="B122" s="480"/>
      <c r="C122" s="329" t="s">
        <v>984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syncVertical="1" syncRef="A60" transitionEvaluation="1">
    <tabColor rgb="FFFFFF00"/>
  </sheetPr>
  <dimension ref="A1:G122"/>
  <sheetViews>
    <sheetView showGridLines="0" view="pageLayout" topLeftCell="A60" zoomScaleSheetLayoutView="100" workbookViewId="0">
      <selection activeCell="A33" sqref="A33"/>
    </sheetView>
  </sheetViews>
  <sheetFormatPr defaultColWidth="11" defaultRowHeight="20.25" customHeight="1"/>
  <cols>
    <col min="1" max="1" width="43.26953125" style="428" customWidth="1"/>
    <col min="2" max="2" width="29.81640625" style="329" customWidth="1"/>
    <col min="3" max="3" width="40.7265625" style="428" customWidth="1"/>
    <col min="4" max="4" width="8.7265625" style="428" customWidth="1"/>
    <col min="5" max="5" width="5.81640625" style="329" customWidth="1"/>
    <col min="6" max="6" width="8.453125" style="428" customWidth="1"/>
    <col min="7" max="7" width="23.453125" style="428" customWidth="1"/>
    <col min="8" max="8" width="2.7265625" style="428" customWidth="1"/>
    <col min="9" max="204" width="11" style="428" customWidth="1"/>
    <col min="205" max="253" width="11" style="428"/>
    <col min="254" max="254" width="38.81640625" style="428" customWidth="1"/>
    <col min="255" max="255" width="13" style="428" customWidth="1"/>
    <col min="256" max="256" width="14.453125" style="428" customWidth="1"/>
    <col min="257" max="257" width="38.453125" style="428" customWidth="1"/>
    <col min="258" max="258" width="8.7265625" style="428" customWidth="1"/>
    <col min="259" max="259" width="5.81640625" style="428" customWidth="1"/>
    <col min="260" max="260" width="9" style="428" customWidth="1"/>
    <col min="261" max="262" width="8.453125" style="428" customWidth="1"/>
    <col min="263" max="263" width="23.453125" style="428" customWidth="1"/>
    <col min="264" max="264" width="2.7265625" style="428" customWidth="1"/>
    <col min="265" max="460" width="11" style="428" customWidth="1"/>
    <col min="461" max="509" width="11" style="428"/>
    <col min="510" max="510" width="38.81640625" style="428" customWidth="1"/>
    <col min="511" max="511" width="13" style="428" customWidth="1"/>
    <col min="512" max="512" width="14.453125" style="428" customWidth="1"/>
    <col min="513" max="513" width="38.453125" style="428" customWidth="1"/>
    <col min="514" max="514" width="8.7265625" style="428" customWidth="1"/>
    <col min="515" max="515" width="5.81640625" style="428" customWidth="1"/>
    <col min="516" max="516" width="9" style="428" customWidth="1"/>
    <col min="517" max="518" width="8.453125" style="428" customWidth="1"/>
    <col min="519" max="519" width="23.453125" style="428" customWidth="1"/>
    <col min="520" max="520" width="2.7265625" style="428" customWidth="1"/>
    <col min="521" max="716" width="11" style="428" customWidth="1"/>
    <col min="717" max="765" width="11" style="428"/>
    <col min="766" max="766" width="38.81640625" style="428" customWidth="1"/>
    <col min="767" max="767" width="13" style="428" customWidth="1"/>
    <col min="768" max="768" width="14.453125" style="428" customWidth="1"/>
    <col min="769" max="769" width="38.453125" style="428" customWidth="1"/>
    <col min="770" max="770" width="8.7265625" style="428" customWidth="1"/>
    <col min="771" max="771" width="5.81640625" style="428" customWidth="1"/>
    <col min="772" max="772" width="9" style="428" customWidth="1"/>
    <col min="773" max="774" width="8.453125" style="428" customWidth="1"/>
    <col min="775" max="775" width="23.453125" style="428" customWidth="1"/>
    <col min="776" max="776" width="2.7265625" style="428" customWidth="1"/>
    <col min="777" max="972" width="11" style="428" customWidth="1"/>
    <col min="973" max="1021" width="11" style="428"/>
    <col min="1022" max="1022" width="38.81640625" style="428" customWidth="1"/>
    <col min="1023" max="1023" width="13" style="428" customWidth="1"/>
    <col min="1024" max="1024" width="14.453125" style="428" customWidth="1"/>
    <col min="1025" max="1025" width="38.453125" style="428" customWidth="1"/>
    <col min="1026" max="1026" width="8.7265625" style="428" customWidth="1"/>
    <col min="1027" max="1027" width="5.81640625" style="428" customWidth="1"/>
    <col min="1028" max="1028" width="9" style="428" customWidth="1"/>
    <col min="1029" max="1030" width="8.453125" style="428" customWidth="1"/>
    <col min="1031" max="1031" width="23.453125" style="428" customWidth="1"/>
    <col min="1032" max="1032" width="2.7265625" style="428" customWidth="1"/>
    <col min="1033" max="1228" width="11" style="428" customWidth="1"/>
    <col min="1229" max="1277" width="11" style="428"/>
    <col min="1278" max="1278" width="38.81640625" style="428" customWidth="1"/>
    <col min="1279" max="1279" width="13" style="428" customWidth="1"/>
    <col min="1280" max="1280" width="14.453125" style="428" customWidth="1"/>
    <col min="1281" max="1281" width="38.453125" style="428" customWidth="1"/>
    <col min="1282" max="1282" width="8.7265625" style="428" customWidth="1"/>
    <col min="1283" max="1283" width="5.81640625" style="428" customWidth="1"/>
    <col min="1284" max="1284" width="9" style="428" customWidth="1"/>
    <col min="1285" max="1286" width="8.453125" style="428" customWidth="1"/>
    <col min="1287" max="1287" width="23.453125" style="428" customWidth="1"/>
    <col min="1288" max="1288" width="2.7265625" style="428" customWidth="1"/>
    <col min="1289" max="1484" width="11" style="428" customWidth="1"/>
    <col min="1485" max="1533" width="11" style="428"/>
    <col min="1534" max="1534" width="38.81640625" style="428" customWidth="1"/>
    <col min="1535" max="1535" width="13" style="428" customWidth="1"/>
    <col min="1536" max="1536" width="14.453125" style="428" customWidth="1"/>
    <col min="1537" max="1537" width="38.453125" style="428" customWidth="1"/>
    <col min="1538" max="1538" width="8.7265625" style="428" customWidth="1"/>
    <col min="1539" max="1539" width="5.81640625" style="428" customWidth="1"/>
    <col min="1540" max="1540" width="9" style="428" customWidth="1"/>
    <col min="1541" max="1542" width="8.453125" style="428" customWidth="1"/>
    <col min="1543" max="1543" width="23.453125" style="428" customWidth="1"/>
    <col min="1544" max="1544" width="2.7265625" style="428" customWidth="1"/>
    <col min="1545" max="1740" width="11" style="428" customWidth="1"/>
    <col min="1741" max="1789" width="11" style="428"/>
    <col min="1790" max="1790" width="38.81640625" style="428" customWidth="1"/>
    <col min="1791" max="1791" width="13" style="428" customWidth="1"/>
    <col min="1792" max="1792" width="14.453125" style="428" customWidth="1"/>
    <col min="1793" max="1793" width="38.453125" style="428" customWidth="1"/>
    <col min="1794" max="1794" width="8.7265625" style="428" customWidth="1"/>
    <col min="1795" max="1795" width="5.81640625" style="428" customWidth="1"/>
    <col min="1796" max="1796" width="9" style="428" customWidth="1"/>
    <col min="1797" max="1798" width="8.453125" style="428" customWidth="1"/>
    <col min="1799" max="1799" width="23.453125" style="428" customWidth="1"/>
    <col min="1800" max="1800" width="2.7265625" style="428" customWidth="1"/>
    <col min="1801" max="1996" width="11" style="428" customWidth="1"/>
    <col min="1997" max="2045" width="11" style="428"/>
    <col min="2046" max="2046" width="38.81640625" style="428" customWidth="1"/>
    <col min="2047" max="2047" width="13" style="428" customWidth="1"/>
    <col min="2048" max="2048" width="14.453125" style="428" customWidth="1"/>
    <col min="2049" max="2049" width="38.453125" style="428" customWidth="1"/>
    <col min="2050" max="2050" width="8.7265625" style="428" customWidth="1"/>
    <col min="2051" max="2051" width="5.81640625" style="428" customWidth="1"/>
    <col min="2052" max="2052" width="9" style="428" customWidth="1"/>
    <col min="2053" max="2054" width="8.453125" style="428" customWidth="1"/>
    <col min="2055" max="2055" width="23.453125" style="428" customWidth="1"/>
    <col min="2056" max="2056" width="2.7265625" style="428" customWidth="1"/>
    <col min="2057" max="2252" width="11" style="428" customWidth="1"/>
    <col min="2253" max="2301" width="11" style="428"/>
    <col min="2302" max="2302" width="38.81640625" style="428" customWidth="1"/>
    <col min="2303" max="2303" width="13" style="428" customWidth="1"/>
    <col min="2304" max="2304" width="14.453125" style="428" customWidth="1"/>
    <col min="2305" max="2305" width="38.453125" style="428" customWidth="1"/>
    <col min="2306" max="2306" width="8.7265625" style="428" customWidth="1"/>
    <col min="2307" max="2307" width="5.81640625" style="428" customWidth="1"/>
    <col min="2308" max="2308" width="9" style="428" customWidth="1"/>
    <col min="2309" max="2310" width="8.453125" style="428" customWidth="1"/>
    <col min="2311" max="2311" width="23.453125" style="428" customWidth="1"/>
    <col min="2312" max="2312" width="2.7265625" style="428" customWidth="1"/>
    <col min="2313" max="2508" width="11" style="428" customWidth="1"/>
    <col min="2509" max="2557" width="11" style="428"/>
    <col min="2558" max="2558" width="38.81640625" style="428" customWidth="1"/>
    <col min="2559" max="2559" width="13" style="428" customWidth="1"/>
    <col min="2560" max="2560" width="14.453125" style="428" customWidth="1"/>
    <col min="2561" max="2561" width="38.453125" style="428" customWidth="1"/>
    <col min="2562" max="2562" width="8.7265625" style="428" customWidth="1"/>
    <col min="2563" max="2563" width="5.81640625" style="428" customWidth="1"/>
    <col min="2564" max="2564" width="9" style="428" customWidth="1"/>
    <col min="2565" max="2566" width="8.453125" style="428" customWidth="1"/>
    <col min="2567" max="2567" width="23.453125" style="428" customWidth="1"/>
    <col min="2568" max="2568" width="2.7265625" style="428" customWidth="1"/>
    <col min="2569" max="2764" width="11" style="428" customWidth="1"/>
    <col min="2765" max="2813" width="11" style="428"/>
    <col min="2814" max="2814" width="38.81640625" style="428" customWidth="1"/>
    <col min="2815" max="2815" width="13" style="428" customWidth="1"/>
    <col min="2816" max="2816" width="14.453125" style="428" customWidth="1"/>
    <col min="2817" max="2817" width="38.453125" style="428" customWidth="1"/>
    <col min="2818" max="2818" width="8.7265625" style="428" customWidth="1"/>
    <col min="2819" max="2819" width="5.81640625" style="428" customWidth="1"/>
    <col min="2820" max="2820" width="9" style="428" customWidth="1"/>
    <col min="2821" max="2822" width="8.453125" style="428" customWidth="1"/>
    <col min="2823" max="2823" width="23.453125" style="428" customWidth="1"/>
    <col min="2824" max="2824" width="2.7265625" style="428" customWidth="1"/>
    <col min="2825" max="3020" width="11" style="428" customWidth="1"/>
    <col min="3021" max="3069" width="11" style="428"/>
    <col min="3070" max="3070" width="38.81640625" style="428" customWidth="1"/>
    <col min="3071" max="3071" width="13" style="428" customWidth="1"/>
    <col min="3072" max="3072" width="14.453125" style="428" customWidth="1"/>
    <col min="3073" max="3073" width="38.453125" style="428" customWidth="1"/>
    <col min="3074" max="3074" width="8.7265625" style="428" customWidth="1"/>
    <col min="3075" max="3075" width="5.81640625" style="428" customWidth="1"/>
    <col min="3076" max="3076" width="9" style="428" customWidth="1"/>
    <col min="3077" max="3078" width="8.453125" style="428" customWidth="1"/>
    <col min="3079" max="3079" width="23.453125" style="428" customWidth="1"/>
    <col min="3080" max="3080" width="2.7265625" style="428" customWidth="1"/>
    <col min="3081" max="3276" width="11" style="428" customWidth="1"/>
    <col min="3277" max="3325" width="11" style="428"/>
    <col min="3326" max="3326" width="38.81640625" style="428" customWidth="1"/>
    <col min="3327" max="3327" width="13" style="428" customWidth="1"/>
    <col min="3328" max="3328" width="14.453125" style="428" customWidth="1"/>
    <col min="3329" max="3329" width="38.453125" style="428" customWidth="1"/>
    <col min="3330" max="3330" width="8.7265625" style="428" customWidth="1"/>
    <col min="3331" max="3331" width="5.81640625" style="428" customWidth="1"/>
    <col min="3332" max="3332" width="9" style="428" customWidth="1"/>
    <col min="3333" max="3334" width="8.453125" style="428" customWidth="1"/>
    <col min="3335" max="3335" width="23.453125" style="428" customWidth="1"/>
    <col min="3336" max="3336" width="2.7265625" style="428" customWidth="1"/>
    <col min="3337" max="3532" width="11" style="428" customWidth="1"/>
    <col min="3533" max="3581" width="11" style="428"/>
    <col min="3582" max="3582" width="38.81640625" style="428" customWidth="1"/>
    <col min="3583" max="3583" width="13" style="428" customWidth="1"/>
    <col min="3584" max="3584" width="14.453125" style="428" customWidth="1"/>
    <col min="3585" max="3585" width="38.453125" style="428" customWidth="1"/>
    <col min="3586" max="3586" width="8.7265625" style="428" customWidth="1"/>
    <col min="3587" max="3587" width="5.81640625" style="428" customWidth="1"/>
    <col min="3588" max="3588" width="9" style="428" customWidth="1"/>
    <col min="3589" max="3590" width="8.453125" style="428" customWidth="1"/>
    <col min="3591" max="3591" width="23.453125" style="428" customWidth="1"/>
    <col min="3592" max="3592" width="2.7265625" style="428" customWidth="1"/>
    <col min="3593" max="3788" width="11" style="428" customWidth="1"/>
    <col min="3789" max="3837" width="11" style="428"/>
    <col min="3838" max="3838" width="38.81640625" style="428" customWidth="1"/>
    <col min="3839" max="3839" width="13" style="428" customWidth="1"/>
    <col min="3840" max="3840" width="14.453125" style="428" customWidth="1"/>
    <col min="3841" max="3841" width="38.453125" style="428" customWidth="1"/>
    <col min="3842" max="3842" width="8.7265625" style="428" customWidth="1"/>
    <col min="3843" max="3843" width="5.81640625" style="428" customWidth="1"/>
    <col min="3844" max="3844" width="9" style="428" customWidth="1"/>
    <col min="3845" max="3846" width="8.453125" style="428" customWidth="1"/>
    <col min="3847" max="3847" width="23.453125" style="428" customWidth="1"/>
    <col min="3848" max="3848" width="2.7265625" style="428" customWidth="1"/>
    <col min="3849" max="4044" width="11" style="428" customWidth="1"/>
    <col min="4045" max="4093" width="11" style="428"/>
    <col min="4094" max="4094" width="38.81640625" style="428" customWidth="1"/>
    <col min="4095" max="4095" width="13" style="428" customWidth="1"/>
    <col min="4096" max="4096" width="14.453125" style="428" customWidth="1"/>
    <col min="4097" max="4097" width="38.453125" style="428" customWidth="1"/>
    <col min="4098" max="4098" width="8.7265625" style="428" customWidth="1"/>
    <col min="4099" max="4099" width="5.81640625" style="428" customWidth="1"/>
    <col min="4100" max="4100" width="9" style="428" customWidth="1"/>
    <col min="4101" max="4102" width="8.453125" style="428" customWidth="1"/>
    <col min="4103" max="4103" width="23.453125" style="428" customWidth="1"/>
    <col min="4104" max="4104" width="2.7265625" style="428" customWidth="1"/>
    <col min="4105" max="4300" width="11" style="428" customWidth="1"/>
    <col min="4301" max="4349" width="11" style="428"/>
    <col min="4350" max="4350" width="38.81640625" style="428" customWidth="1"/>
    <col min="4351" max="4351" width="13" style="428" customWidth="1"/>
    <col min="4352" max="4352" width="14.453125" style="428" customWidth="1"/>
    <col min="4353" max="4353" width="38.453125" style="428" customWidth="1"/>
    <col min="4354" max="4354" width="8.7265625" style="428" customWidth="1"/>
    <col min="4355" max="4355" width="5.81640625" style="428" customWidth="1"/>
    <col min="4356" max="4356" width="9" style="428" customWidth="1"/>
    <col min="4357" max="4358" width="8.453125" style="428" customWidth="1"/>
    <col min="4359" max="4359" width="23.453125" style="428" customWidth="1"/>
    <col min="4360" max="4360" width="2.7265625" style="428" customWidth="1"/>
    <col min="4361" max="4556" width="11" style="428" customWidth="1"/>
    <col min="4557" max="4605" width="11" style="428"/>
    <col min="4606" max="4606" width="38.81640625" style="428" customWidth="1"/>
    <col min="4607" max="4607" width="13" style="428" customWidth="1"/>
    <col min="4608" max="4608" width="14.453125" style="428" customWidth="1"/>
    <col min="4609" max="4609" width="38.453125" style="428" customWidth="1"/>
    <col min="4610" max="4610" width="8.7265625" style="428" customWidth="1"/>
    <col min="4611" max="4611" width="5.81640625" style="428" customWidth="1"/>
    <col min="4612" max="4612" width="9" style="428" customWidth="1"/>
    <col min="4613" max="4614" width="8.453125" style="428" customWidth="1"/>
    <col min="4615" max="4615" width="23.453125" style="428" customWidth="1"/>
    <col min="4616" max="4616" width="2.7265625" style="428" customWidth="1"/>
    <col min="4617" max="4812" width="11" style="428" customWidth="1"/>
    <col min="4813" max="4861" width="11" style="428"/>
    <col min="4862" max="4862" width="38.81640625" style="428" customWidth="1"/>
    <col min="4863" max="4863" width="13" style="428" customWidth="1"/>
    <col min="4864" max="4864" width="14.453125" style="428" customWidth="1"/>
    <col min="4865" max="4865" width="38.453125" style="428" customWidth="1"/>
    <col min="4866" max="4866" width="8.7265625" style="428" customWidth="1"/>
    <col min="4867" max="4867" width="5.81640625" style="428" customWidth="1"/>
    <col min="4868" max="4868" width="9" style="428" customWidth="1"/>
    <col min="4869" max="4870" width="8.453125" style="428" customWidth="1"/>
    <col min="4871" max="4871" width="23.453125" style="428" customWidth="1"/>
    <col min="4872" max="4872" width="2.7265625" style="428" customWidth="1"/>
    <col min="4873" max="5068" width="11" style="428" customWidth="1"/>
    <col min="5069" max="5117" width="11" style="428"/>
    <col min="5118" max="5118" width="38.81640625" style="428" customWidth="1"/>
    <col min="5119" max="5119" width="13" style="428" customWidth="1"/>
    <col min="5120" max="5120" width="14.453125" style="428" customWidth="1"/>
    <col min="5121" max="5121" width="38.453125" style="428" customWidth="1"/>
    <col min="5122" max="5122" width="8.7265625" style="428" customWidth="1"/>
    <col min="5123" max="5123" width="5.81640625" style="428" customWidth="1"/>
    <col min="5124" max="5124" width="9" style="428" customWidth="1"/>
    <col min="5125" max="5126" width="8.453125" style="428" customWidth="1"/>
    <col min="5127" max="5127" width="23.453125" style="428" customWidth="1"/>
    <col min="5128" max="5128" width="2.7265625" style="428" customWidth="1"/>
    <col min="5129" max="5324" width="11" style="428" customWidth="1"/>
    <col min="5325" max="5373" width="11" style="428"/>
    <col min="5374" max="5374" width="38.81640625" style="428" customWidth="1"/>
    <col min="5375" max="5375" width="13" style="428" customWidth="1"/>
    <col min="5376" max="5376" width="14.453125" style="428" customWidth="1"/>
    <col min="5377" max="5377" width="38.453125" style="428" customWidth="1"/>
    <col min="5378" max="5378" width="8.7265625" style="428" customWidth="1"/>
    <col min="5379" max="5379" width="5.81640625" style="428" customWidth="1"/>
    <col min="5380" max="5380" width="9" style="428" customWidth="1"/>
    <col min="5381" max="5382" width="8.453125" style="428" customWidth="1"/>
    <col min="5383" max="5383" width="23.453125" style="428" customWidth="1"/>
    <col min="5384" max="5384" width="2.7265625" style="428" customWidth="1"/>
    <col min="5385" max="5580" width="11" style="428" customWidth="1"/>
    <col min="5581" max="5629" width="11" style="428"/>
    <col min="5630" max="5630" width="38.81640625" style="428" customWidth="1"/>
    <col min="5631" max="5631" width="13" style="428" customWidth="1"/>
    <col min="5632" max="5632" width="14.453125" style="428" customWidth="1"/>
    <col min="5633" max="5633" width="38.453125" style="428" customWidth="1"/>
    <col min="5634" max="5634" width="8.7265625" style="428" customWidth="1"/>
    <col min="5635" max="5635" width="5.81640625" style="428" customWidth="1"/>
    <col min="5636" max="5636" width="9" style="428" customWidth="1"/>
    <col min="5637" max="5638" width="8.453125" style="428" customWidth="1"/>
    <col min="5639" max="5639" width="23.453125" style="428" customWidth="1"/>
    <col min="5640" max="5640" width="2.7265625" style="428" customWidth="1"/>
    <col min="5641" max="5836" width="11" style="428" customWidth="1"/>
    <col min="5837" max="5885" width="11" style="428"/>
    <col min="5886" max="5886" width="38.81640625" style="428" customWidth="1"/>
    <col min="5887" max="5887" width="13" style="428" customWidth="1"/>
    <col min="5888" max="5888" width="14.453125" style="428" customWidth="1"/>
    <col min="5889" max="5889" width="38.453125" style="428" customWidth="1"/>
    <col min="5890" max="5890" width="8.7265625" style="428" customWidth="1"/>
    <col min="5891" max="5891" width="5.81640625" style="428" customWidth="1"/>
    <col min="5892" max="5892" width="9" style="428" customWidth="1"/>
    <col min="5893" max="5894" width="8.453125" style="428" customWidth="1"/>
    <col min="5895" max="5895" width="23.453125" style="428" customWidth="1"/>
    <col min="5896" max="5896" width="2.7265625" style="428" customWidth="1"/>
    <col min="5897" max="6092" width="11" style="428" customWidth="1"/>
    <col min="6093" max="6141" width="11" style="428"/>
    <col min="6142" max="6142" width="38.81640625" style="428" customWidth="1"/>
    <col min="6143" max="6143" width="13" style="428" customWidth="1"/>
    <col min="6144" max="6144" width="14.453125" style="428" customWidth="1"/>
    <col min="6145" max="6145" width="38.453125" style="428" customWidth="1"/>
    <col min="6146" max="6146" width="8.7265625" style="428" customWidth="1"/>
    <col min="6147" max="6147" width="5.81640625" style="428" customWidth="1"/>
    <col min="6148" max="6148" width="9" style="428" customWidth="1"/>
    <col min="6149" max="6150" width="8.453125" style="428" customWidth="1"/>
    <col min="6151" max="6151" width="23.453125" style="428" customWidth="1"/>
    <col min="6152" max="6152" width="2.7265625" style="428" customWidth="1"/>
    <col min="6153" max="6348" width="11" style="428" customWidth="1"/>
    <col min="6349" max="6397" width="11" style="428"/>
    <col min="6398" max="6398" width="38.81640625" style="428" customWidth="1"/>
    <col min="6399" max="6399" width="13" style="428" customWidth="1"/>
    <col min="6400" max="6400" width="14.453125" style="428" customWidth="1"/>
    <col min="6401" max="6401" width="38.453125" style="428" customWidth="1"/>
    <col min="6402" max="6402" width="8.7265625" style="428" customWidth="1"/>
    <col min="6403" max="6403" width="5.81640625" style="428" customWidth="1"/>
    <col min="6404" max="6404" width="9" style="428" customWidth="1"/>
    <col min="6405" max="6406" width="8.453125" style="428" customWidth="1"/>
    <col min="6407" max="6407" width="23.453125" style="428" customWidth="1"/>
    <col min="6408" max="6408" width="2.7265625" style="428" customWidth="1"/>
    <col min="6409" max="6604" width="11" style="428" customWidth="1"/>
    <col min="6605" max="6653" width="11" style="428"/>
    <col min="6654" max="6654" width="38.81640625" style="428" customWidth="1"/>
    <col min="6655" max="6655" width="13" style="428" customWidth="1"/>
    <col min="6656" max="6656" width="14.453125" style="428" customWidth="1"/>
    <col min="6657" max="6657" width="38.453125" style="428" customWidth="1"/>
    <col min="6658" max="6658" width="8.7265625" style="428" customWidth="1"/>
    <col min="6659" max="6659" width="5.81640625" style="428" customWidth="1"/>
    <col min="6660" max="6660" width="9" style="428" customWidth="1"/>
    <col min="6661" max="6662" width="8.453125" style="428" customWidth="1"/>
    <col min="6663" max="6663" width="23.453125" style="428" customWidth="1"/>
    <col min="6664" max="6664" width="2.7265625" style="428" customWidth="1"/>
    <col min="6665" max="6860" width="11" style="428" customWidth="1"/>
    <col min="6861" max="6909" width="11" style="428"/>
    <col min="6910" max="6910" width="38.81640625" style="428" customWidth="1"/>
    <col min="6911" max="6911" width="13" style="428" customWidth="1"/>
    <col min="6912" max="6912" width="14.453125" style="428" customWidth="1"/>
    <col min="6913" max="6913" width="38.453125" style="428" customWidth="1"/>
    <col min="6914" max="6914" width="8.7265625" style="428" customWidth="1"/>
    <col min="6915" max="6915" width="5.81640625" style="428" customWidth="1"/>
    <col min="6916" max="6916" width="9" style="428" customWidth="1"/>
    <col min="6917" max="6918" width="8.453125" style="428" customWidth="1"/>
    <col min="6919" max="6919" width="23.453125" style="428" customWidth="1"/>
    <col min="6920" max="6920" width="2.7265625" style="428" customWidth="1"/>
    <col min="6921" max="7116" width="11" style="428" customWidth="1"/>
    <col min="7117" max="7165" width="11" style="428"/>
    <col min="7166" max="7166" width="38.81640625" style="428" customWidth="1"/>
    <col min="7167" max="7167" width="13" style="428" customWidth="1"/>
    <col min="7168" max="7168" width="14.453125" style="428" customWidth="1"/>
    <col min="7169" max="7169" width="38.453125" style="428" customWidth="1"/>
    <col min="7170" max="7170" width="8.7265625" style="428" customWidth="1"/>
    <col min="7171" max="7171" width="5.81640625" style="428" customWidth="1"/>
    <col min="7172" max="7172" width="9" style="428" customWidth="1"/>
    <col min="7173" max="7174" width="8.453125" style="428" customWidth="1"/>
    <col min="7175" max="7175" width="23.453125" style="428" customWidth="1"/>
    <col min="7176" max="7176" width="2.7265625" style="428" customWidth="1"/>
    <col min="7177" max="7372" width="11" style="428" customWidth="1"/>
    <col min="7373" max="7421" width="11" style="428"/>
    <col min="7422" max="7422" width="38.81640625" style="428" customWidth="1"/>
    <col min="7423" max="7423" width="13" style="428" customWidth="1"/>
    <col min="7424" max="7424" width="14.453125" style="428" customWidth="1"/>
    <col min="7425" max="7425" width="38.453125" style="428" customWidth="1"/>
    <col min="7426" max="7426" width="8.7265625" style="428" customWidth="1"/>
    <col min="7427" max="7427" width="5.81640625" style="428" customWidth="1"/>
    <col min="7428" max="7428" width="9" style="428" customWidth="1"/>
    <col min="7429" max="7430" width="8.453125" style="428" customWidth="1"/>
    <col min="7431" max="7431" width="23.453125" style="428" customWidth="1"/>
    <col min="7432" max="7432" width="2.7265625" style="428" customWidth="1"/>
    <col min="7433" max="7628" width="11" style="428" customWidth="1"/>
    <col min="7629" max="7677" width="11" style="428"/>
    <col min="7678" max="7678" width="38.81640625" style="428" customWidth="1"/>
    <col min="7679" max="7679" width="13" style="428" customWidth="1"/>
    <col min="7680" max="7680" width="14.453125" style="428" customWidth="1"/>
    <col min="7681" max="7681" width="38.453125" style="428" customWidth="1"/>
    <col min="7682" max="7682" width="8.7265625" style="428" customWidth="1"/>
    <col min="7683" max="7683" width="5.81640625" style="428" customWidth="1"/>
    <col min="7684" max="7684" width="9" style="428" customWidth="1"/>
    <col min="7685" max="7686" width="8.453125" style="428" customWidth="1"/>
    <col min="7687" max="7687" width="23.453125" style="428" customWidth="1"/>
    <col min="7688" max="7688" width="2.7265625" style="428" customWidth="1"/>
    <col min="7689" max="7884" width="11" style="428" customWidth="1"/>
    <col min="7885" max="7933" width="11" style="428"/>
    <col min="7934" max="7934" width="38.81640625" style="428" customWidth="1"/>
    <col min="7935" max="7935" width="13" style="428" customWidth="1"/>
    <col min="7936" max="7936" width="14.453125" style="428" customWidth="1"/>
    <col min="7937" max="7937" width="38.453125" style="428" customWidth="1"/>
    <col min="7938" max="7938" width="8.7265625" style="428" customWidth="1"/>
    <col min="7939" max="7939" width="5.81640625" style="428" customWidth="1"/>
    <col min="7940" max="7940" width="9" style="428" customWidth="1"/>
    <col min="7941" max="7942" width="8.453125" style="428" customWidth="1"/>
    <col min="7943" max="7943" width="23.453125" style="428" customWidth="1"/>
    <col min="7944" max="7944" width="2.7265625" style="428" customWidth="1"/>
    <col min="7945" max="8140" width="11" style="428" customWidth="1"/>
    <col min="8141" max="8189" width="11" style="428"/>
    <col min="8190" max="8190" width="38.81640625" style="428" customWidth="1"/>
    <col min="8191" max="8191" width="13" style="428" customWidth="1"/>
    <col min="8192" max="8192" width="14.453125" style="428" customWidth="1"/>
    <col min="8193" max="8193" width="38.453125" style="428" customWidth="1"/>
    <col min="8194" max="8194" width="8.7265625" style="428" customWidth="1"/>
    <col min="8195" max="8195" width="5.81640625" style="428" customWidth="1"/>
    <col min="8196" max="8196" width="9" style="428" customWidth="1"/>
    <col min="8197" max="8198" width="8.453125" style="428" customWidth="1"/>
    <col min="8199" max="8199" width="23.453125" style="428" customWidth="1"/>
    <col min="8200" max="8200" width="2.7265625" style="428" customWidth="1"/>
    <col min="8201" max="8396" width="11" style="428" customWidth="1"/>
    <col min="8397" max="8445" width="11" style="428"/>
    <col min="8446" max="8446" width="38.81640625" style="428" customWidth="1"/>
    <col min="8447" max="8447" width="13" style="428" customWidth="1"/>
    <col min="8448" max="8448" width="14.453125" style="428" customWidth="1"/>
    <col min="8449" max="8449" width="38.453125" style="428" customWidth="1"/>
    <col min="8450" max="8450" width="8.7265625" style="428" customWidth="1"/>
    <col min="8451" max="8451" width="5.81640625" style="428" customWidth="1"/>
    <col min="8452" max="8452" width="9" style="428" customWidth="1"/>
    <col min="8453" max="8454" width="8.453125" style="428" customWidth="1"/>
    <col min="8455" max="8455" width="23.453125" style="428" customWidth="1"/>
    <col min="8456" max="8456" width="2.7265625" style="428" customWidth="1"/>
    <col min="8457" max="8652" width="11" style="428" customWidth="1"/>
    <col min="8653" max="8701" width="11" style="428"/>
    <col min="8702" max="8702" width="38.81640625" style="428" customWidth="1"/>
    <col min="8703" max="8703" width="13" style="428" customWidth="1"/>
    <col min="8704" max="8704" width="14.453125" style="428" customWidth="1"/>
    <col min="8705" max="8705" width="38.453125" style="428" customWidth="1"/>
    <col min="8706" max="8706" width="8.7265625" style="428" customWidth="1"/>
    <col min="8707" max="8707" width="5.81640625" style="428" customWidth="1"/>
    <col min="8708" max="8708" width="9" style="428" customWidth="1"/>
    <col min="8709" max="8710" width="8.453125" style="428" customWidth="1"/>
    <col min="8711" max="8711" width="23.453125" style="428" customWidth="1"/>
    <col min="8712" max="8712" width="2.7265625" style="428" customWidth="1"/>
    <col min="8713" max="8908" width="11" style="428" customWidth="1"/>
    <col min="8909" max="8957" width="11" style="428"/>
    <col min="8958" max="8958" width="38.81640625" style="428" customWidth="1"/>
    <col min="8959" max="8959" width="13" style="428" customWidth="1"/>
    <col min="8960" max="8960" width="14.453125" style="428" customWidth="1"/>
    <col min="8961" max="8961" width="38.453125" style="428" customWidth="1"/>
    <col min="8962" max="8962" width="8.7265625" style="428" customWidth="1"/>
    <col min="8963" max="8963" width="5.81640625" style="428" customWidth="1"/>
    <col min="8964" max="8964" width="9" style="428" customWidth="1"/>
    <col min="8965" max="8966" width="8.453125" style="428" customWidth="1"/>
    <col min="8967" max="8967" width="23.453125" style="428" customWidth="1"/>
    <col min="8968" max="8968" width="2.7265625" style="428" customWidth="1"/>
    <col min="8969" max="9164" width="11" style="428" customWidth="1"/>
    <col min="9165" max="9213" width="11" style="428"/>
    <col min="9214" max="9214" width="38.81640625" style="428" customWidth="1"/>
    <col min="9215" max="9215" width="13" style="428" customWidth="1"/>
    <col min="9216" max="9216" width="14.453125" style="428" customWidth="1"/>
    <col min="9217" max="9217" width="38.453125" style="428" customWidth="1"/>
    <col min="9218" max="9218" width="8.7265625" style="428" customWidth="1"/>
    <col min="9219" max="9219" width="5.81640625" style="428" customWidth="1"/>
    <col min="9220" max="9220" width="9" style="428" customWidth="1"/>
    <col min="9221" max="9222" width="8.453125" style="428" customWidth="1"/>
    <col min="9223" max="9223" width="23.453125" style="428" customWidth="1"/>
    <col min="9224" max="9224" width="2.7265625" style="428" customWidth="1"/>
    <col min="9225" max="9420" width="11" style="428" customWidth="1"/>
    <col min="9421" max="9469" width="11" style="428"/>
    <col min="9470" max="9470" width="38.81640625" style="428" customWidth="1"/>
    <col min="9471" max="9471" width="13" style="428" customWidth="1"/>
    <col min="9472" max="9472" width="14.453125" style="428" customWidth="1"/>
    <col min="9473" max="9473" width="38.453125" style="428" customWidth="1"/>
    <col min="9474" max="9474" width="8.7265625" style="428" customWidth="1"/>
    <col min="9475" max="9475" width="5.81640625" style="428" customWidth="1"/>
    <col min="9476" max="9476" width="9" style="428" customWidth="1"/>
    <col min="9477" max="9478" width="8.453125" style="428" customWidth="1"/>
    <col min="9479" max="9479" width="23.453125" style="428" customWidth="1"/>
    <col min="9480" max="9480" width="2.7265625" style="428" customWidth="1"/>
    <col min="9481" max="9676" width="11" style="428" customWidth="1"/>
    <col min="9677" max="9725" width="11" style="428"/>
    <col min="9726" max="9726" width="38.81640625" style="428" customWidth="1"/>
    <col min="9727" max="9727" width="13" style="428" customWidth="1"/>
    <col min="9728" max="9728" width="14.453125" style="428" customWidth="1"/>
    <col min="9729" max="9729" width="38.453125" style="428" customWidth="1"/>
    <col min="9730" max="9730" width="8.7265625" style="428" customWidth="1"/>
    <col min="9731" max="9731" width="5.81640625" style="428" customWidth="1"/>
    <col min="9732" max="9732" width="9" style="428" customWidth="1"/>
    <col min="9733" max="9734" width="8.453125" style="428" customWidth="1"/>
    <col min="9735" max="9735" width="23.453125" style="428" customWidth="1"/>
    <col min="9736" max="9736" width="2.7265625" style="428" customWidth="1"/>
    <col min="9737" max="9932" width="11" style="428" customWidth="1"/>
    <col min="9933" max="9981" width="11" style="428"/>
    <col min="9982" max="9982" width="38.81640625" style="428" customWidth="1"/>
    <col min="9983" max="9983" width="13" style="428" customWidth="1"/>
    <col min="9984" max="9984" width="14.453125" style="428" customWidth="1"/>
    <col min="9985" max="9985" width="38.453125" style="428" customWidth="1"/>
    <col min="9986" max="9986" width="8.7265625" style="428" customWidth="1"/>
    <col min="9987" max="9987" width="5.81640625" style="428" customWidth="1"/>
    <col min="9988" max="9988" width="9" style="428" customWidth="1"/>
    <col min="9989" max="9990" width="8.453125" style="428" customWidth="1"/>
    <col min="9991" max="9991" width="23.453125" style="428" customWidth="1"/>
    <col min="9992" max="9992" width="2.7265625" style="428" customWidth="1"/>
    <col min="9993" max="10188" width="11" style="428" customWidth="1"/>
    <col min="10189" max="10237" width="11" style="428"/>
    <col min="10238" max="10238" width="38.81640625" style="428" customWidth="1"/>
    <col min="10239" max="10239" width="13" style="428" customWidth="1"/>
    <col min="10240" max="10240" width="14.453125" style="428" customWidth="1"/>
    <col min="10241" max="10241" width="38.453125" style="428" customWidth="1"/>
    <col min="10242" max="10242" width="8.7265625" style="428" customWidth="1"/>
    <col min="10243" max="10243" width="5.81640625" style="428" customWidth="1"/>
    <col min="10244" max="10244" width="9" style="428" customWidth="1"/>
    <col min="10245" max="10246" width="8.453125" style="428" customWidth="1"/>
    <col min="10247" max="10247" width="23.453125" style="428" customWidth="1"/>
    <col min="10248" max="10248" width="2.7265625" style="428" customWidth="1"/>
    <col min="10249" max="10444" width="11" style="428" customWidth="1"/>
    <col min="10445" max="10493" width="11" style="428"/>
    <col min="10494" max="10494" width="38.81640625" style="428" customWidth="1"/>
    <col min="10495" max="10495" width="13" style="428" customWidth="1"/>
    <col min="10496" max="10496" width="14.453125" style="428" customWidth="1"/>
    <col min="10497" max="10497" width="38.453125" style="428" customWidth="1"/>
    <col min="10498" max="10498" width="8.7265625" style="428" customWidth="1"/>
    <col min="10499" max="10499" width="5.81640625" style="428" customWidth="1"/>
    <col min="10500" max="10500" width="9" style="428" customWidth="1"/>
    <col min="10501" max="10502" width="8.453125" style="428" customWidth="1"/>
    <col min="10503" max="10503" width="23.453125" style="428" customWidth="1"/>
    <col min="10504" max="10504" width="2.7265625" style="428" customWidth="1"/>
    <col min="10505" max="10700" width="11" style="428" customWidth="1"/>
    <col min="10701" max="10749" width="11" style="428"/>
    <col min="10750" max="10750" width="38.81640625" style="428" customWidth="1"/>
    <col min="10751" max="10751" width="13" style="428" customWidth="1"/>
    <col min="10752" max="10752" width="14.453125" style="428" customWidth="1"/>
    <col min="10753" max="10753" width="38.453125" style="428" customWidth="1"/>
    <col min="10754" max="10754" width="8.7265625" style="428" customWidth="1"/>
    <col min="10755" max="10755" width="5.81640625" style="428" customWidth="1"/>
    <col min="10756" max="10756" width="9" style="428" customWidth="1"/>
    <col min="10757" max="10758" width="8.453125" style="428" customWidth="1"/>
    <col min="10759" max="10759" width="23.453125" style="428" customWidth="1"/>
    <col min="10760" max="10760" width="2.7265625" style="428" customWidth="1"/>
    <col min="10761" max="10956" width="11" style="428" customWidth="1"/>
    <col min="10957" max="11005" width="11" style="428"/>
    <col min="11006" max="11006" width="38.81640625" style="428" customWidth="1"/>
    <col min="11007" max="11007" width="13" style="428" customWidth="1"/>
    <col min="11008" max="11008" width="14.453125" style="428" customWidth="1"/>
    <col min="11009" max="11009" width="38.453125" style="428" customWidth="1"/>
    <col min="11010" max="11010" width="8.7265625" style="428" customWidth="1"/>
    <col min="11011" max="11011" width="5.81640625" style="428" customWidth="1"/>
    <col min="11012" max="11012" width="9" style="428" customWidth="1"/>
    <col min="11013" max="11014" width="8.453125" style="428" customWidth="1"/>
    <col min="11015" max="11015" width="23.453125" style="428" customWidth="1"/>
    <col min="11016" max="11016" width="2.7265625" style="428" customWidth="1"/>
    <col min="11017" max="11212" width="11" style="428" customWidth="1"/>
    <col min="11213" max="11261" width="11" style="428"/>
    <col min="11262" max="11262" width="38.81640625" style="428" customWidth="1"/>
    <col min="11263" max="11263" width="13" style="428" customWidth="1"/>
    <col min="11264" max="11264" width="14.453125" style="428" customWidth="1"/>
    <col min="11265" max="11265" width="38.453125" style="428" customWidth="1"/>
    <col min="11266" max="11266" width="8.7265625" style="428" customWidth="1"/>
    <col min="11267" max="11267" width="5.81640625" style="428" customWidth="1"/>
    <col min="11268" max="11268" width="9" style="428" customWidth="1"/>
    <col min="11269" max="11270" width="8.453125" style="428" customWidth="1"/>
    <col min="11271" max="11271" width="23.453125" style="428" customWidth="1"/>
    <col min="11272" max="11272" width="2.7265625" style="428" customWidth="1"/>
    <col min="11273" max="11468" width="11" style="428" customWidth="1"/>
    <col min="11469" max="11517" width="11" style="428"/>
    <col min="11518" max="11518" width="38.81640625" style="428" customWidth="1"/>
    <col min="11519" max="11519" width="13" style="428" customWidth="1"/>
    <col min="11520" max="11520" width="14.453125" style="428" customWidth="1"/>
    <col min="11521" max="11521" width="38.453125" style="428" customWidth="1"/>
    <col min="11522" max="11522" width="8.7265625" style="428" customWidth="1"/>
    <col min="11523" max="11523" width="5.81640625" style="428" customWidth="1"/>
    <col min="11524" max="11524" width="9" style="428" customWidth="1"/>
    <col min="11525" max="11526" width="8.453125" style="428" customWidth="1"/>
    <col min="11527" max="11527" width="23.453125" style="428" customWidth="1"/>
    <col min="11528" max="11528" width="2.7265625" style="428" customWidth="1"/>
    <col min="11529" max="11724" width="11" style="428" customWidth="1"/>
    <col min="11725" max="11773" width="11" style="428"/>
    <col min="11774" max="11774" width="38.81640625" style="428" customWidth="1"/>
    <col min="11775" max="11775" width="13" style="428" customWidth="1"/>
    <col min="11776" max="11776" width="14.453125" style="428" customWidth="1"/>
    <col min="11777" max="11777" width="38.453125" style="428" customWidth="1"/>
    <col min="11778" max="11778" width="8.7265625" style="428" customWidth="1"/>
    <col min="11779" max="11779" width="5.81640625" style="428" customWidth="1"/>
    <col min="11780" max="11780" width="9" style="428" customWidth="1"/>
    <col min="11781" max="11782" width="8.453125" style="428" customWidth="1"/>
    <col min="11783" max="11783" width="23.453125" style="428" customWidth="1"/>
    <col min="11784" max="11784" width="2.7265625" style="428" customWidth="1"/>
    <col min="11785" max="11980" width="11" style="428" customWidth="1"/>
    <col min="11981" max="12029" width="11" style="428"/>
    <col min="12030" max="12030" width="38.81640625" style="428" customWidth="1"/>
    <col min="12031" max="12031" width="13" style="428" customWidth="1"/>
    <col min="12032" max="12032" width="14.453125" style="428" customWidth="1"/>
    <col min="12033" max="12033" width="38.453125" style="428" customWidth="1"/>
    <col min="12034" max="12034" width="8.7265625" style="428" customWidth="1"/>
    <col min="12035" max="12035" width="5.81640625" style="428" customWidth="1"/>
    <col min="12036" max="12036" width="9" style="428" customWidth="1"/>
    <col min="12037" max="12038" width="8.453125" style="428" customWidth="1"/>
    <col min="12039" max="12039" width="23.453125" style="428" customWidth="1"/>
    <col min="12040" max="12040" width="2.7265625" style="428" customWidth="1"/>
    <col min="12041" max="12236" width="11" style="428" customWidth="1"/>
    <col min="12237" max="12285" width="11" style="428"/>
    <col min="12286" max="12286" width="38.81640625" style="428" customWidth="1"/>
    <col min="12287" max="12287" width="13" style="428" customWidth="1"/>
    <col min="12288" max="12288" width="14.453125" style="428" customWidth="1"/>
    <col min="12289" max="12289" width="38.453125" style="428" customWidth="1"/>
    <col min="12290" max="12290" width="8.7265625" style="428" customWidth="1"/>
    <col min="12291" max="12291" width="5.81640625" style="428" customWidth="1"/>
    <col min="12292" max="12292" width="9" style="428" customWidth="1"/>
    <col min="12293" max="12294" width="8.453125" style="428" customWidth="1"/>
    <col min="12295" max="12295" width="23.453125" style="428" customWidth="1"/>
    <col min="12296" max="12296" width="2.7265625" style="428" customWidth="1"/>
    <col min="12297" max="12492" width="11" style="428" customWidth="1"/>
    <col min="12493" max="12541" width="11" style="428"/>
    <col min="12542" max="12542" width="38.81640625" style="428" customWidth="1"/>
    <col min="12543" max="12543" width="13" style="428" customWidth="1"/>
    <col min="12544" max="12544" width="14.453125" style="428" customWidth="1"/>
    <col min="12545" max="12545" width="38.453125" style="428" customWidth="1"/>
    <col min="12546" max="12546" width="8.7265625" style="428" customWidth="1"/>
    <col min="12547" max="12547" width="5.81640625" style="428" customWidth="1"/>
    <col min="12548" max="12548" width="9" style="428" customWidth="1"/>
    <col min="12549" max="12550" width="8.453125" style="428" customWidth="1"/>
    <col min="12551" max="12551" width="23.453125" style="428" customWidth="1"/>
    <col min="12552" max="12552" width="2.7265625" style="428" customWidth="1"/>
    <col min="12553" max="12748" width="11" style="428" customWidth="1"/>
    <col min="12749" max="12797" width="11" style="428"/>
    <col min="12798" max="12798" width="38.81640625" style="428" customWidth="1"/>
    <col min="12799" max="12799" width="13" style="428" customWidth="1"/>
    <col min="12800" max="12800" width="14.453125" style="428" customWidth="1"/>
    <col min="12801" max="12801" width="38.453125" style="428" customWidth="1"/>
    <col min="12802" max="12802" width="8.7265625" style="428" customWidth="1"/>
    <col min="12803" max="12803" width="5.81640625" style="428" customWidth="1"/>
    <col min="12804" max="12804" width="9" style="428" customWidth="1"/>
    <col min="12805" max="12806" width="8.453125" style="428" customWidth="1"/>
    <col min="12807" max="12807" width="23.453125" style="428" customWidth="1"/>
    <col min="12808" max="12808" width="2.7265625" style="428" customWidth="1"/>
    <col min="12809" max="13004" width="11" style="428" customWidth="1"/>
    <col min="13005" max="13053" width="11" style="428"/>
    <col min="13054" max="13054" width="38.81640625" style="428" customWidth="1"/>
    <col min="13055" max="13055" width="13" style="428" customWidth="1"/>
    <col min="13056" max="13056" width="14.453125" style="428" customWidth="1"/>
    <col min="13057" max="13057" width="38.453125" style="428" customWidth="1"/>
    <col min="13058" max="13058" width="8.7265625" style="428" customWidth="1"/>
    <col min="13059" max="13059" width="5.81640625" style="428" customWidth="1"/>
    <col min="13060" max="13060" width="9" style="428" customWidth="1"/>
    <col min="13061" max="13062" width="8.453125" style="428" customWidth="1"/>
    <col min="13063" max="13063" width="23.453125" style="428" customWidth="1"/>
    <col min="13064" max="13064" width="2.7265625" style="428" customWidth="1"/>
    <col min="13065" max="13260" width="11" style="428" customWidth="1"/>
    <col min="13261" max="13309" width="11" style="428"/>
    <col min="13310" max="13310" width="38.81640625" style="428" customWidth="1"/>
    <col min="13311" max="13311" width="13" style="428" customWidth="1"/>
    <col min="13312" max="13312" width="14.453125" style="428" customWidth="1"/>
    <col min="13313" max="13313" width="38.453125" style="428" customWidth="1"/>
    <col min="13314" max="13314" width="8.7265625" style="428" customWidth="1"/>
    <col min="13315" max="13315" width="5.81640625" style="428" customWidth="1"/>
    <col min="13316" max="13316" width="9" style="428" customWidth="1"/>
    <col min="13317" max="13318" width="8.453125" style="428" customWidth="1"/>
    <col min="13319" max="13319" width="23.453125" style="428" customWidth="1"/>
    <col min="13320" max="13320" width="2.7265625" style="428" customWidth="1"/>
    <col min="13321" max="13516" width="11" style="428" customWidth="1"/>
    <col min="13517" max="13565" width="11" style="428"/>
    <col min="13566" max="13566" width="38.81640625" style="428" customWidth="1"/>
    <col min="13567" max="13567" width="13" style="428" customWidth="1"/>
    <col min="13568" max="13568" width="14.453125" style="428" customWidth="1"/>
    <col min="13569" max="13569" width="38.453125" style="428" customWidth="1"/>
    <col min="13570" max="13570" width="8.7265625" style="428" customWidth="1"/>
    <col min="13571" max="13571" width="5.81640625" style="428" customWidth="1"/>
    <col min="13572" max="13572" width="9" style="428" customWidth="1"/>
    <col min="13573" max="13574" width="8.453125" style="428" customWidth="1"/>
    <col min="13575" max="13575" width="23.453125" style="428" customWidth="1"/>
    <col min="13576" max="13576" width="2.7265625" style="428" customWidth="1"/>
    <col min="13577" max="13772" width="11" style="428" customWidth="1"/>
    <col min="13773" max="13821" width="11" style="428"/>
    <col min="13822" max="13822" width="38.81640625" style="428" customWidth="1"/>
    <col min="13823" max="13823" width="13" style="428" customWidth="1"/>
    <col min="13824" max="13824" width="14.453125" style="428" customWidth="1"/>
    <col min="13825" max="13825" width="38.453125" style="428" customWidth="1"/>
    <col min="13826" max="13826" width="8.7265625" style="428" customWidth="1"/>
    <col min="13827" max="13827" width="5.81640625" style="428" customWidth="1"/>
    <col min="13828" max="13828" width="9" style="428" customWidth="1"/>
    <col min="13829" max="13830" width="8.453125" style="428" customWidth="1"/>
    <col min="13831" max="13831" width="23.453125" style="428" customWidth="1"/>
    <col min="13832" max="13832" width="2.7265625" style="428" customWidth="1"/>
    <col min="13833" max="14028" width="11" style="428" customWidth="1"/>
    <col min="14029" max="14077" width="11" style="428"/>
    <col min="14078" max="14078" width="38.81640625" style="428" customWidth="1"/>
    <col min="14079" max="14079" width="13" style="428" customWidth="1"/>
    <col min="14080" max="14080" width="14.453125" style="428" customWidth="1"/>
    <col min="14081" max="14081" width="38.453125" style="428" customWidth="1"/>
    <col min="14082" max="14082" width="8.7265625" style="428" customWidth="1"/>
    <col min="14083" max="14083" width="5.81640625" style="428" customWidth="1"/>
    <col min="14084" max="14084" width="9" style="428" customWidth="1"/>
    <col min="14085" max="14086" width="8.453125" style="428" customWidth="1"/>
    <col min="14087" max="14087" width="23.453125" style="428" customWidth="1"/>
    <col min="14088" max="14088" width="2.7265625" style="428" customWidth="1"/>
    <col min="14089" max="14284" width="11" style="428" customWidth="1"/>
    <col min="14285" max="14333" width="11" style="428"/>
    <col min="14334" max="14334" width="38.81640625" style="428" customWidth="1"/>
    <col min="14335" max="14335" width="13" style="428" customWidth="1"/>
    <col min="14336" max="14336" width="14.453125" style="428" customWidth="1"/>
    <col min="14337" max="14337" width="38.453125" style="428" customWidth="1"/>
    <col min="14338" max="14338" width="8.7265625" style="428" customWidth="1"/>
    <col min="14339" max="14339" width="5.81640625" style="428" customWidth="1"/>
    <col min="14340" max="14340" width="9" style="428" customWidth="1"/>
    <col min="14341" max="14342" width="8.453125" style="428" customWidth="1"/>
    <col min="14343" max="14343" width="23.453125" style="428" customWidth="1"/>
    <col min="14344" max="14344" width="2.7265625" style="428" customWidth="1"/>
    <col min="14345" max="14540" width="11" style="428" customWidth="1"/>
    <col min="14541" max="14589" width="11" style="428"/>
    <col min="14590" max="14590" width="38.81640625" style="428" customWidth="1"/>
    <col min="14591" max="14591" width="13" style="428" customWidth="1"/>
    <col min="14592" max="14592" width="14.453125" style="428" customWidth="1"/>
    <col min="14593" max="14593" width="38.453125" style="428" customWidth="1"/>
    <col min="14594" max="14594" width="8.7265625" style="428" customWidth="1"/>
    <col min="14595" max="14595" width="5.81640625" style="428" customWidth="1"/>
    <col min="14596" max="14596" width="9" style="428" customWidth="1"/>
    <col min="14597" max="14598" width="8.453125" style="428" customWidth="1"/>
    <col min="14599" max="14599" width="23.453125" style="428" customWidth="1"/>
    <col min="14600" max="14600" width="2.7265625" style="428" customWidth="1"/>
    <col min="14601" max="14796" width="11" style="428" customWidth="1"/>
    <col min="14797" max="14845" width="11" style="428"/>
    <col min="14846" max="14846" width="38.81640625" style="428" customWidth="1"/>
    <col min="14847" max="14847" width="13" style="428" customWidth="1"/>
    <col min="14848" max="14848" width="14.453125" style="428" customWidth="1"/>
    <col min="14849" max="14849" width="38.453125" style="428" customWidth="1"/>
    <col min="14850" max="14850" width="8.7265625" style="428" customWidth="1"/>
    <col min="14851" max="14851" width="5.81640625" style="428" customWidth="1"/>
    <col min="14852" max="14852" width="9" style="428" customWidth="1"/>
    <col min="14853" max="14854" width="8.453125" style="428" customWidth="1"/>
    <col min="14855" max="14855" width="23.453125" style="428" customWidth="1"/>
    <col min="14856" max="14856" width="2.7265625" style="428" customWidth="1"/>
    <col min="14857" max="15052" width="11" style="428" customWidth="1"/>
    <col min="15053" max="15101" width="11" style="428"/>
    <col min="15102" max="15102" width="38.81640625" style="428" customWidth="1"/>
    <col min="15103" max="15103" width="13" style="428" customWidth="1"/>
    <col min="15104" max="15104" width="14.453125" style="428" customWidth="1"/>
    <col min="15105" max="15105" width="38.453125" style="428" customWidth="1"/>
    <col min="15106" max="15106" width="8.7265625" style="428" customWidth="1"/>
    <col min="15107" max="15107" width="5.81640625" style="428" customWidth="1"/>
    <col min="15108" max="15108" width="9" style="428" customWidth="1"/>
    <col min="15109" max="15110" width="8.453125" style="428" customWidth="1"/>
    <col min="15111" max="15111" width="23.453125" style="428" customWidth="1"/>
    <col min="15112" max="15112" width="2.7265625" style="428" customWidth="1"/>
    <col min="15113" max="15308" width="11" style="428" customWidth="1"/>
    <col min="15309" max="15357" width="11" style="428"/>
    <col min="15358" max="15358" width="38.81640625" style="428" customWidth="1"/>
    <col min="15359" max="15359" width="13" style="428" customWidth="1"/>
    <col min="15360" max="15360" width="14.453125" style="428" customWidth="1"/>
    <col min="15361" max="15361" width="38.453125" style="428" customWidth="1"/>
    <col min="15362" max="15362" width="8.7265625" style="428" customWidth="1"/>
    <col min="15363" max="15363" width="5.81640625" style="428" customWidth="1"/>
    <col min="15364" max="15364" width="9" style="428" customWidth="1"/>
    <col min="15365" max="15366" width="8.453125" style="428" customWidth="1"/>
    <col min="15367" max="15367" width="23.453125" style="428" customWidth="1"/>
    <col min="15368" max="15368" width="2.7265625" style="428" customWidth="1"/>
    <col min="15369" max="15564" width="11" style="428" customWidth="1"/>
    <col min="15565" max="15613" width="11" style="428"/>
    <col min="15614" max="15614" width="38.81640625" style="428" customWidth="1"/>
    <col min="15615" max="15615" width="13" style="428" customWidth="1"/>
    <col min="15616" max="15616" width="14.453125" style="428" customWidth="1"/>
    <col min="15617" max="15617" width="38.453125" style="428" customWidth="1"/>
    <col min="15618" max="15618" width="8.7265625" style="428" customWidth="1"/>
    <col min="15619" max="15619" width="5.81640625" style="428" customWidth="1"/>
    <col min="15620" max="15620" width="9" style="428" customWidth="1"/>
    <col min="15621" max="15622" width="8.453125" style="428" customWidth="1"/>
    <col min="15623" max="15623" width="23.453125" style="428" customWidth="1"/>
    <col min="15624" max="15624" width="2.7265625" style="428" customWidth="1"/>
    <col min="15625" max="15820" width="11" style="428" customWidth="1"/>
    <col min="15821" max="15869" width="11" style="428"/>
    <col min="15870" max="15870" width="38.81640625" style="428" customWidth="1"/>
    <col min="15871" max="15871" width="13" style="428" customWidth="1"/>
    <col min="15872" max="15872" width="14.453125" style="428" customWidth="1"/>
    <col min="15873" max="15873" width="38.453125" style="428" customWidth="1"/>
    <col min="15874" max="15874" width="8.7265625" style="428" customWidth="1"/>
    <col min="15875" max="15875" width="5.81640625" style="428" customWidth="1"/>
    <col min="15876" max="15876" width="9" style="428" customWidth="1"/>
    <col min="15877" max="15878" width="8.453125" style="428" customWidth="1"/>
    <col min="15879" max="15879" width="23.453125" style="428" customWidth="1"/>
    <col min="15880" max="15880" width="2.7265625" style="428" customWidth="1"/>
    <col min="15881" max="16076" width="11" style="428" customWidth="1"/>
    <col min="16077" max="16125" width="11" style="428"/>
    <col min="16126" max="16126" width="38.81640625" style="428" customWidth="1"/>
    <col min="16127" max="16127" width="13" style="428" customWidth="1"/>
    <col min="16128" max="16128" width="14.453125" style="428" customWidth="1"/>
    <col min="16129" max="16129" width="38.453125" style="428" customWidth="1"/>
    <col min="16130" max="16130" width="8.7265625" style="428" customWidth="1"/>
    <col min="16131" max="16131" width="5.81640625" style="428" customWidth="1"/>
    <col min="16132" max="16132" width="9" style="428" customWidth="1"/>
    <col min="16133" max="16134" width="8.453125" style="428" customWidth="1"/>
    <col min="16135" max="16135" width="23.453125" style="428" customWidth="1"/>
    <col min="16136" max="16136" width="2.7265625" style="428" customWidth="1"/>
    <col min="16137" max="16332" width="11" style="428" customWidth="1"/>
    <col min="16333" max="16384" width="11" style="428"/>
  </cols>
  <sheetData>
    <row r="1" spans="1:7" ht="24.75" customHeight="1">
      <c r="A1" s="1" t="s">
        <v>0</v>
      </c>
      <c r="B1" s="535"/>
      <c r="C1" s="429" t="s">
        <v>1</v>
      </c>
      <c r="D1" s="430"/>
    </row>
    <row r="2" spans="1:7" ht="19" customHeight="1">
      <c r="A2" s="430"/>
      <c r="B2" s="535"/>
      <c r="C2" s="430"/>
      <c r="D2" s="430"/>
      <c r="E2" s="430"/>
    </row>
    <row r="3" spans="1:7" ht="19" customHeight="1">
      <c r="A3" s="791" t="s">
        <v>781</v>
      </c>
      <c r="C3" s="505" t="s">
        <v>782</v>
      </c>
      <c r="D3" s="536"/>
      <c r="E3" s="536"/>
    </row>
    <row r="4" spans="1:7" ht="19" customHeight="1">
      <c r="A4" s="370" t="s">
        <v>623</v>
      </c>
      <c r="B4" s="444"/>
      <c r="C4" s="409" t="s">
        <v>768</v>
      </c>
      <c r="E4" s="409"/>
    </row>
    <row r="5" spans="1:7" ht="19" customHeight="1">
      <c r="A5" s="322"/>
      <c r="B5" s="537"/>
      <c r="D5" s="322"/>
      <c r="E5" s="322"/>
    </row>
    <row r="6" spans="1:7" ht="16.5" customHeight="1">
      <c r="A6" s="327">
        <v>2022</v>
      </c>
      <c r="B6" s="524" t="s">
        <v>769</v>
      </c>
      <c r="C6" s="705">
        <v>2022</v>
      </c>
      <c r="D6" s="440"/>
    </row>
    <row r="7" spans="1:7" ht="27" customHeight="1">
      <c r="A7" s="322"/>
      <c r="B7" s="538" t="s">
        <v>770</v>
      </c>
      <c r="D7" s="440"/>
      <c r="E7" s="398"/>
      <c r="F7" s="332"/>
      <c r="G7" s="282"/>
    </row>
    <row r="8" spans="1:7" ht="13.5" customHeight="1">
      <c r="A8" s="197"/>
      <c r="B8" s="348"/>
      <c r="D8" s="440"/>
      <c r="E8" s="282"/>
      <c r="F8" s="437"/>
      <c r="G8" s="282"/>
    </row>
    <row r="9" spans="1:7" ht="15" customHeight="1">
      <c r="A9" s="178" t="s">
        <v>17</v>
      </c>
      <c r="B9" s="539">
        <f>SUM(B10:B17)</f>
        <v>53</v>
      </c>
      <c r="C9" s="486" t="s">
        <v>18</v>
      </c>
      <c r="D9" s="540"/>
      <c r="E9" s="540"/>
      <c r="F9" s="540"/>
    </row>
    <row r="10" spans="1:7" s="444" customFormat="1" ht="15" customHeight="1">
      <c r="A10" s="193" t="s">
        <v>19</v>
      </c>
      <c r="B10" s="452">
        <v>6</v>
      </c>
      <c r="C10" s="487" t="s">
        <v>20</v>
      </c>
      <c r="D10" s="540"/>
      <c r="E10" s="540"/>
      <c r="F10" s="540"/>
    </row>
    <row r="11" spans="1:7" s="444" customFormat="1" ht="15" customHeight="1">
      <c r="A11" s="193" t="s">
        <v>21</v>
      </c>
      <c r="B11" s="452">
        <v>1</v>
      </c>
      <c r="C11" s="487" t="s">
        <v>22</v>
      </c>
      <c r="D11" s="540"/>
      <c r="E11" s="541"/>
      <c r="F11" s="442"/>
    </row>
    <row r="12" spans="1:7" ht="15" customHeight="1">
      <c r="A12" s="193" t="s">
        <v>23</v>
      </c>
      <c r="B12" s="452" t="s">
        <v>226</v>
      </c>
      <c r="C12" s="487" t="s">
        <v>24</v>
      </c>
      <c r="D12" s="322"/>
      <c r="E12" s="322"/>
      <c r="F12" s="322"/>
    </row>
    <row r="13" spans="1:7" ht="15" customHeight="1">
      <c r="A13" s="489" t="s">
        <v>25</v>
      </c>
      <c r="B13" s="452">
        <v>5</v>
      </c>
      <c r="C13" s="487" t="s">
        <v>26</v>
      </c>
      <c r="D13" s="444"/>
      <c r="E13" s="444"/>
      <c r="F13" s="329"/>
    </row>
    <row r="14" spans="1:7" ht="15" customHeight="1">
      <c r="A14" s="489" t="s">
        <v>433</v>
      </c>
      <c r="B14" s="452">
        <v>3</v>
      </c>
      <c r="C14" s="487" t="s">
        <v>34</v>
      </c>
      <c r="D14" s="542"/>
      <c r="E14" s="542"/>
      <c r="F14" s="542"/>
    </row>
    <row r="15" spans="1:7" s="398" customFormat="1" ht="15" customHeight="1">
      <c r="A15" s="489" t="s">
        <v>27</v>
      </c>
      <c r="B15" s="452">
        <v>1</v>
      </c>
      <c r="C15" s="487" t="s">
        <v>28</v>
      </c>
      <c r="D15" s="542"/>
      <c r="E15" s="542"/>
      <c r="F15" s="542"/>
    </row>
    <row r="16" spans="1:7" ht="15" customHeight="1">
      <c r="A16" s="489" t="s">
        <v>434</v>
      </c>
      <c r="B16" s="452">
        <v>28</v>
      </c>
      <c r="C16" s="487" t="s">
        <v>30</v>
      </c>
      <c r="D16" s="542"/>
      <c r="E16" s="542"/>
      <c r="F16" s="542"/>
    </row>
    <row r="17" spans="1:6" ht="15" customHeight="1">
      <c r="A17" s="489" t="s">
        <v>435</v>
      </c>
      <c r="B17" s="452">
        <v>9</v>
      </c>
      <c r="C17" s="487" t="s">
        <v>32</v>
      </c>
      <c r="D17" s="542"/>
      <c r="E17" s="542"/>
      <c r="F17" s="542"/>
    </row>
    <row r="18" spans="1:6" ht="15" customHeight="1">
      <c r="A18" s="185" t="s">
        <v>35</v>
      </c>
      <c r="B18" s="539">
        <f>SUM(B19:B26)</f>
        <v>47</v>
      </c>
      <c r="C18" s="490" t="s">
        <v>36</v>
      </c>
      <c r="D18" s="542"/>
      <c r="E18" s="542"/>
      <c r="F18" s="542"/>
    </row>
    <row r="19" spans="1:6" ht="15" customHeight="1">
      <c r="A19" s="193" t="s">
        <v>37</v>
      </c>
      <c r="B19" s="452">
        <v>6</v>
      </c>
      <c r="C19" s="358" t="s">
        <v>38</v>
      </c>
      <c r="D19" s="542"/>
      <c r="E19" s="542"/>
      <c r="F19" s="542"/>
    </row>
    <row r="20" spans="1:6" ht="15" customHeight="1">
      <c r="A20" s="193" t="s">
        <v>39</v>
      </c>
      <c r="B20" s="452">
        <v>2</v>
      </c>
      <c r="C20" s="358" t="s">
        <v>40</v>
      </c>
      <c r="D20" s="542"/>
      <c r="E20" s="542"/>
      <c r="F20" s="542"/>
    </row>
    <row r="21" spans="1:6" ht="15" customHeight="1">
      <c r="A21" s="193" t="s">
        <v>41</v>
      </c>
      <c r="B21" s="452" t="s">
        <v>226</v>
      </c>
      <c r="C21" s="358" t="s">
        <v>42</v>
      </c>
      <c r="D21" s="542"/>
      <c r="E21" s="542"/>
      <c r="F21" s="542"/>
    </row>
    <row r="22" spans="1:6" ht="15" customHeight="1">
      <c r="A22" s="193" t="s">
        <v>43</v>
      </c>
      <c r="B22" s="452">
        <v>2</v>
      </c>
      <c r="C22" s="487" t="s">
        <v>44</v>
      </c>
      <c r="D22" s="542"/>
      <c r="E22" s="542"/>
      <c r="F22" s="542"/>
    </row>
    <row r="23" spans="1:6" ht="15" customHeight="1">
      <c r="A23" s="193" t="s">
        <v>45</v>
      </c>
      <c r="B23" s="452" t="s">
        <v>226</v>
      </c>
      <c r="C23" s="358" t="s">
        <v>46</v>
      </c>
      <c r="D23" s="542"/>
      <c r="E23" s="542"/>
      <c r="F23" s="542"/>
    </row>
    <row r="24" spans="1:6" ht="15" customHeight="1">
      <c r="A24" s="193" t="s">
        <v>47</v>
      </c>
      <c r="B24" s="452">
        <v>10</v>
      </c>
      <c r="C24" s="358" t="s">
        <v>48</v>
      </c>
      <c r="D24" s="542"/>
      <c r="E24" s="542"/>
      <c r="F24" s="542"/>
    </row>
    <row r="25" spans="1:6" ht="15" customHeight="1">
      <c r="A25" s="193" t="s">
        <v>49</v>
      </c>
      <c r="B25" s="452">
        <v>25</v>
      </c>
      <c r="C25" s="358" t="s">
        <v>50</v>
      </c>
      <c r="D25" s="542"/>
      <c r="E25" s="542"/>
      <c r="F25" s="542"/>
    </row>
    <row r="26" spans="1:6" ht="15" customHeight="1">
      <c r="A26" s="193" t="s">
        <v>51</v>
      </c>
      <c r="B26" s="452">
        <v>2</v>
      </c>
      <c r="C26" s="358" t="s">
        <v>52</v>
      </c>
      <c r="D26" s="542"/>
      <c r="E26" s="542"/>
      <c r="F26" s="542"/>
    </row>
    <row r="27" spans="1:6" ht="15" customHeight="1">
      <c r="A27" s="178" t="s">
        <v>53</v>
      </c>
      <c r="B27" s="539">
        <f>SUM(B28:B36)</f>
        <v>112</v>
      </c>
      <c r="C27" s="486" t="s">
        <v>54</v>
      </c>
      <c r="D27" s="542"/>
      <c r="E27" s="542"/>
      <c r="F27" s="542"/>
    </row>
    <row r="28" spans="1:6" ht="15" customHeight="1">
      <c r="A28" s="491" t="s">
        <v>57</v>
      </c>
      <c r="B28" s="452" t="s">
        <v>226</v>
      </c>
      <c r="C28" s="487" t="s">
        <v>58</v>
      </c>
      <c r="D28" s="542"/>
      <c r="E28" s="542"/>
      <c r="F28" s="542"/>
    </row>
    <row r="29" spans="1:6" ht="15" customHeight="1">
      <c r="A29" s="190" t="s">
        <v>59</v>
      </c>
      <c r="B29" s="452">
        <v>2</v>
      </c>
      <c r="C29" s="487" t="s">
        <v>60</v>
      </c>
      <c r="D29" s="542"/>
      <c r="E29" s="542"/>
      <c r="F29" s="542"/>
    </row>
    <row r="30" spans="1:6" ht="15" customHeight="1">
      <c r="A30" s="492" t="s">
        <v>61</v>
      </c>
      <c r="B30" s="452">
        <v>55</v>
      </c>
      <c r="C30" s="487" t="s">
        <v>62</v>
      </c>
      <c r="D30" s="542"/>
      <c r="E30" s="542"/>
      <c r="F30" s="542"/>
    </row>
    <row r="31" spans="1:6" ht="15" customHeight="1">
      <c r="A31" s="193" t="s">
        <v>63</v>
      </c>
      <c r="B31" s="452">
        <v>1</v>
      </c>
      <c r="C31" s="487" t="s">
        <v>955</v>
      </c>
      <c r="D31" s="542"/>
      <c r="E31" s="542"/>
      <c r="F31" s="542"/>
    </row>
    <row r="32" spans="1:6" ht="15" customHeight="1">
      <c r="A32" s="190" t="s">
        <v>55</v>
      </c>
      <c r="B32" s="452">
        <v>45</v>
      </c>
      <c r="C32" s="487" t="s">
        <v>56</v>
      </c>
      <c r="D32" s="542"/>
      <c r="E32" s="542"/>
      <c r="F32" s="542"/>
    </row>
    <row r="33" spans="1:6" ht="15" customHeight="1">
      <c r="A33" s="493" t="s">
        <v>70</v>
      </c>
      <c r="B33" s="452" t="s">
        <v>226</v>
      </c>
      <c r="C33" s="487" t="s">
        <v>71</v>
      </c>
      <c r="D33" s="542"/>
      <c r="E33" s="542"/>
      <c r="F33" s="542"/>
    </row>
    <row r="34" spans="1:6" ht="15" customHeight="1">
      <c r="A34" s="193" t="s">
        <v>64</v>
      </c>
      <c r="B34" s="452">
        <v>3</v>
      </c>
      <c r="C34" s="487" t="s">
        <v>65</v>
      </c>
      <c r="D34" s="542"/>
      <c r="E34" s="542"/>
      <c r="F34" s="542"/>
    </row>
    <row r="35" spans="1:6" ht="15" customHeight="1">
      <c r="A35" s="193" t="s">
        <v>66</v>
      </c>
      <c r="B35" s="452">
        <v>1</v>
      </c>
      <c r="C35" s="487" t="s">
        <v>67</v>
      </c>
      <c r="D35" s="542"/>
      <c r="E35" s="542"/>
      <c r="F35" s="542"/>
    </row>
    <row r="36" spans="1:6" ht="15" customHeight="1">
      <c r="A36" s="193" t="s">
        <v>68</v>
      </c>
      <c r="B36" s="452">
        <v>5</v>
      </c>
      <c r="C36" s="487" t="s">
        <v>69</v>
      </c>
      <c r="D36" s="542"/>
      <c r="E36" s="542"/>
      <c r="F36" s="542"/>
    </row>
    <row r="37" spans="1:6" ht="15" customHeight="1">
      <c r="A37" s="191" t="s">
        <v>72</v>
      </c>
      <c r="B37" s="539">
        <f>B38+B39+B40+B41+B42+B43+B44</f>
        <v>82</v>
      </c>
      <c r="C37" s="486" t="s">
        <v>73</v>
      </c>
      <c r="D37" s="542"/>
      <c r="E37" s="542"/>
      <c r="F37" s="542"/>
    </row>
    <row r="38" spans="1:6" ht="15" customHeight="1">
      <c r="A38" s="491" t="s">
        <v>74</v>
      </c>
      <c r="B38" s="452">
        <v>16</v>
      </c>
      <c r="C38" s="358" t="s">
        <v>75</v>
      </c>
      <c r="D38" s="542"/>
      <c r="E38" s="542"/>
      <c r="F38" s="542"/>
    </row>
    <row r="39" spans="1:6" ht="15" customHeight="1">
      <c r="A39" s="491" t="s">
        <v>76</v>
      </c>
      <c r="B39" s="452">
        <v>4</v>
      </c>
      <c r="C39" s="487" t="s">
        <v>77</v>
      </c>
      <c r="D39" s="542"/>
      <c r="E39" s="542"/>
      <c r="F39" s="542"/>
    </row>
    <row r="40" spans="1:6" ht="15" customHeight="1">
      <c r="A40" s="491" t="s">
        <v>78</v>
      </c>
      <c r="B40" s="452">
        <v>25</v>
      </c>
      <c r="C40" s="487" t="s">
        <v>79</v>
      </c>
      <c r="D40" s="542"/>
      <c r="E40" s="542"/>
      <c r="F40" s="542"/>
    </row>
    <row r="41" spans="1:6" ht="15" customHeight="1">
      <c r="A41" s="491" t="s">
        <v>80</v>
      </c>
      <c r="B41" s="452">
        <v>17</v>
      </c>
      <c r="C41" s="487" t="s">
        <v>81</v>
      </c>
      <c r="D41" s="542"/>
      <c r="E41" s="542"/>
      <c r="F41" s="542"/>
    </row>
    <row r="42" spans="1:6" ht="15" customHeight="1">
      <c r="A42" s="491" t="s">
        <v>82</v>
      </c>
      <c r="B42" s="452">
        <v>3</v>
      </c>
      <c r="C42" s="358" t="s">
        <v>83</v>
      </c>
      <c r="D42" s="542"/>
      <c r="E42" s="542"/>
      <c r="F42" s="542"/>
    </row>
    <row r="43" spans="1:6" ht="15" customHeight="1">
      <c r="A43" s="491" t="s">
        <v>84</v>
      </c>
      <c r="B43" s="452">
        <v>2</v>
      </c>
      <c r="C43" s="358" t="s">
        <v>85</v>
      </c>
      <c r="D43" s="542"/>
      <c r="E43" s="542"/>
      <c r="F43" s="542"/>
    </row>
    <row r="44" spans="1:6" ht="15" customHeight="1">
      <c r="A44" s="491" t="s">
        <v>86</v>
      </c>
      <c r="B44" s="452">
        <v>15</v>
      </c>
      <c r="C44" s="487" t="s">
        <v>87</v>
      </c>
      <c r="D44" s="542"/>
      <c r="E44" s="542"/>
      <c r="F44" s="542"/>
    </row>
    <row r="45" spans="1:6" ht="15" customHeight="1">
      <c r="A45" s="192" t="s">
        <v>88</v>
      </c>
      <c r="B45" s="539">
        <f>SUM(B46:B50)</f>
        <v>26</v>
      </c>
      <c r="C45" s="486" t="s">
        <v>89</v>
      </c>
    </row>
    <row r="46" spans="1:6" ht="15" customHeight="1">
      <c r="A46" s="193" t="s">
        <v>90</v>
      </c>
      <c r="B46" s="452" t="s">
        <v>226</v>
      </c>
      <c r="C46" s="487" t="s">
        <v>91</v>
      </c>
      <c r="D46" s="542"/>
      <c r="E46" s="542"/>
      <c r="F46" s="542"/>
    </row>
    <row r="47" spans="1:6" ht="15" customHeight="1">
      <c r="A47" s="491" t="s">
        <v>92</v>
      </c>
      <c r="B47" s="452">
        <v>11</v>
      </c>
      <c r="C47" s="487" t="s">
        <v>93</v>
      </c>
      <c r="D47" s="542"/>
      <c r="E47" s="542"/>
      <c r="F47" s="542"/>
    </row>
    <row r="48" spans="1:6" ht="15" customHeight="1">
      <c r="A48" s="491" t="s">
        <v>94</v>
      </c>
      <c r="B48" s="452">
        <v>5</v>
      </c>
      <c r="C48" s="487" t="s">
        <v>95</v>
      </c>
      <c r="D48" s="542"/>
      <c r="E48" s="542"/>
      <c r="F48" s="542"/>
    </row>
    <row r="49" spans="1:6" ht="15" customHeight="1">
      <c r="A49" s="491" t="s">
        <v>96</v>
      </c>
      <c r="B49" s="452">
        <v>3</v>
      </c>
      <c r="C49" s="487" t="s">
        <v>97</v>
      </c>
      <c r="D49" s="542"/>
      <c r="E49" s="542"/>
      <c r="F49" s="542"/>
    </row>
    <row r="50" spans="1:6" ht="15" customHeight="1">
      <c r="A50" s="491" t="s">
        <v>98</v>
      </c>
      <c r="B50" s="452">
        <v>7</v>
      </c>
      <c r="C50" s="358" t="s">
        <v>99</v>
      </c>
      <c r="D50" s="543"/>
      <c r="E50" s="543"/>
      <c r="F50" s="543"/>
    </row>
    <row r="51" spans="1:6" ht="13" customHeight="1">
      <c r="A51" s="344"/>
      <c r="B51" s="452"/>
      <c r="C51" s="494"/>
      <c r="D51" s="398"/>
      <c r="E51" s="398"/>
      <c r="F51" s="398"/>
    </row>
    <row r="52" spans="1:6" s="322" customFormat="1" ht="13" customHeight="1">
      <c r="A52" s="344"/>
      <c r="B52" s="544"/>
      <c r="C52" s="494"/>
    </row>
    <row r="53" spans="1:6" s="322" customFormat="1" ht="13" customHeight="1">
      <c r="A53" s="344"/>
      <c r="B53" s="544"/>
      <c r="C53" s="494"/>
      <c r="D53" s="545"/>
      <c r="E53" s="545"/>
      <c r="F53" s="545"/>
    </row>
    <row r="54" spans="1:6" ht="12.75" customHeight="1">
      <c r="A54" s="344"/>
      <c r="B54" s="544"/>
      <c r="C54" s="494"/>
    </row>
    <row r="55" spans="1:6" ht="12.75" customHeight="1">
      <c r="A55" s="344"/>
      <c r="B55" s="544"/>
      <c r="C55" s="494"/>
    </row>
    <row r="56" spans="1:6" ht="12" customHeight="1"/>
    <row r="57" spans="1:6" ht="14.25" customHeight="1"/>
    <row r="58" spans="1:6" ht="15" customHeight="1"/>
    <row r="59" spans="1:6" ht="15" customHeight="1">
      <c r="A59" s="391"/>
    </row>
    <row r="60" spans="1:6" ht="15" customHeight="1">
      <c r="A60" s="1" t="s">
        <v>0</v>
      </c>
      <c r="B60" s="535"/>
      <c r="C60" s="429" t="s">
        <v>1</v>
      </c>
    </row>
    <row r="61" spans="1:6" ht="20.25" customHeight="1">
      <c r="A61" s="430"/>
      <c r="B61" s="535"/>
      <c r="C61" s="430"/>
    </row>
    <row r="62" spans="1:6" ht="20.25" customHeight="1">
      <c r="A62" s="791" t="s">
        <v>781</v>
      </c>
      <c r="C62" s="505" t="s">
        <v>783</v>
      </c>
    </row>
    <row r="63" spans="1:6" ht="20.25" customHeight="1">
      <c r="A63" s="370" t="s">
        <v>772</v>
      </c>
      <c r="B63" s="444"/>
      <c r="C63" s="409" t="s">
        <v>771</v>
      </c>
    </row>
    <row r="64" spans="1:6" ht="20.25" customHeight="1">
      <c r="A64" s="322"/>
      <c r="B64" s="537"/>
    </row>
    <row r="65" spans="1:3" ht="20.25" customHeight="1">
      <c r="A65" s="327">
        <v>2022</v>
      </c>
      <c r="B65" s="524" t="s">
        <v>769</v>
      </c>
      <c r="C65" s="705">
        <v>2022</v>
      </c>
    </row>
    <row r="66" spans="1:3" ht="20.25" customHeight="1">
      <c r="A66" s="322"/>
      <c r="B66" s="538" t="s">
        <v>770</v>
      </c>
      <c r="C66" s="282"/>
    </row>
    <row r="67" spans="1:3" ht="20.25" customHeight="1">
      <c r="A67" s="197"/>
      <c r="B67" s="197"/>
      <c r="C67" s="282"/>
    </row>
    <row r="68" spans="1:3" ht="14.25" customHeight="1">
      <c r="A68" s="350" t="s">
        <v>102</v>
      </c>
      <c r="B68" s="546">
        <f>B69+B70+B71+B72+B73+B74+B75+B76+B77+B78+B79+B80+B81+B82+B83+B84</f>
        <v>253</v>
      </c>
      <c r="C68" s="352" t="s">
        <v>103</v>
      </c>
    </row>
    <row r="69" spans="1:3" ht="14.25" customHeight="1">
      <c r="A69" s="58" t="s">
        <v>828</v>
      </c>
      <c r="B69" s="717">
        <v>11</v>
      </c>
      <c r="C69" s="59" t="s">
        <v>845</v>
      </c>
    </row>
    <row r="70" spans="1:3" ht="14.25" customHeight="1">
      <c r="A70" s="58" t="s">
        <v>829</v>
      </c>
      <c r="B70" s="717">
        <v>12</v>
      </c>
      <c r="C70" s="59" t="s">
        <v>844</v>
      </c>
    </row>
    <row r="71" spans="1:3" ht="14.25" customHeight="1">
      <c r="A71" s="58" t="s">
        <v>830</v>
      </c>
      <c r="B71" s="717">
        <v>13</v>
      </c>
      <c r="C71" s="60" t="s">
        <v>846</v>
      </c>
    </row>
    <row r="72" spans="1:3" ht="14.25" customHeight="1">
      <c r="A72" s="58" t="s">
        <v>831</v>
      </c>
      <c r="B72" s="717">
        <v>11</v>
      </c>
      <c r="C72" s="59" t="s">
        <v>847</v>
      </c>
    </row>
    <row r="73" spans="1:3" ht="14.25" customHeight="1">
      <c r="A73" s="58" t="s">
        <v>832</v>
      </c>
      <c r="B73" s="717">
        <v>3</v>
      </c>
      <c r="C73" s="59" t="s">
        <v>848</v>
      </c>
    </row>
    <row r="74" spans="1:3" ht="14.25" customHeight="1">
      <c r="A74" s="58" t="s">
        <v>833</v>
      </c>
      <c r="B74" s="717">
        <v>8</v>
      </c>
      <c r="C74" s="59" t="s">
        <v>849</v>
      </c>
    </row>
    <row r="75" spans="1:3" ht="14.25" customHeight="1">
      <c r="A75" s="58" t="s">
        <v>834</v>
      </c>
      <c r="B75" s="717">
        <v>120</v>
      </c>
      <c r="C75" s="59" t="s">
        <v>850</v>
      </c>
    </row>
    <row r="76" spans="1:3" ht="14.25" customHeight="1">
      <c r="A76" s="58" t="s">
        <v>835</v>
      </c>
      <c r="B76" s="451">
        <v>11</v>
      </c>
      <c r="C76" s="59" t="s">
        <v>851</v>
      </c>
    </row>
    <row r="77" spans="1:3" ht="14.25" customHeight="1">
      <c r="A77" s="58" t="s">
        <v>836</v>
      </c>
      <c r="B77" s="451">
        <v>15</v>
      </c>
      <c r="C77" s="59" t="s">
        <v>852</v>
      </c>
    </row>
    <row r="78" spans="1:3" ht="14.25" customHeight="1">
      <c r="A78" s="58" t="s">
        <v>837</v>
      </c>
      <c r="B78" s="547">
        <v>2</v>
      </c>
      <c r="C78" s="59" t="s">
        <v>125</v>
      </c>
    </row>
    <row r="79" spans="1:3" ht="14.25" customHeight="1">
      <c r="A79" s="58" t="s">
        <v>838</v>
      </c>
      <c r="B79" s="451">
        <v>8</v>
      </c>
      <c r="C79" s="59" t="s">
        <v>127</v>
      </c>
    </row>
    <row r="80" spans="1:3" ht="14.25" customHeight="1">
      <c r="A80" s="58" t="s">
        <v>839</v>
      </c>
      <c r="B80" s="451">
        <v>7</v>
      </c>
      <c r="C80" s="322" t="s">
        <v>827</v>
      </c>
    </row>
    <row r="81" spans="1:3" ht="14.25" customHeight="1">
      <c r="A81" s="58" t="s">
        <v>840</v>
      </c>
      <c r="B81" s="451">
        <v>6</v>
      </c>
      <c r="C81" s="322" t="s">
        <v>129</v>
      </c>
    </row>
    <row r="82" spans="1:3" ht="14.25" customHeight="1">
      <c r="A82" s="58" t="s">
        <v>841</v>
      </c>
      <c r="B82" s="451">
        <v>5</v>
      </c>
      <c r="C82" s="59" t="s">
        <v>131</v>
      </c>
    </row>
    <row r="83" spans="1:3" ht="14.25" customHeight="1">
      <c r="A83" s="58" t="s">
        <v>842</v>
      </c>
      <c r="B83" s="451">
        <v>3</v>
      </c>
      <c r="C83" s="59" t="s">
        <v>133</v>
      </c>
    </row>
    <row r="84" spans="1:3" ht="14.25" customHeight="1">
      <c r="A84" s="58" t="s">
        <v>843</v>
      </c>
      <c r="B84" s="451">
        <v>18</v>
      </c>
      <c r="C84" s="322" t="s">
        <v>117</v>
      </c>
    </row>
    <row r="85" spans="1:3" ht="14.25" customHeight="1">
      <c r="A85" s="354" t="s">
        <v>134</v>
      </c>
      <c r="B85" s="546">
        <f>SUM(B86:B93)</f>
        <v>43</v>
      </c>
      <c r="C85" s="355" t="s">
        <v>135</v>
      </c>
    </row>
    <row r="86" spans="1:3" ht="14.25" customHeight="1">
      <c r="A86" s="58" t="s">
        <v>136</v>
      </c>
      <c r="B86" s="451">
        <v>2</v>
      </c>
      <c r="C86" s="353" t="s">
        <v>137</v>
      </c>
    </row>
    <row r="87" spans="1:3" ht="14.25" customHeight="1">
      <c r="A87" s="58" t="s">
        <v>138</v>
      </c>
      <c r="B87" s="451" t="s">
        <v>226</v>
      </c>
      <c r="C87" s="353" t="s">
        <v>139</v>
      </c>
    </row>
    <row r="88" spans="1:3" ht="14.25" customHeight="1">
      <c r="A88" s="58" t="s">
        <v>140</v>
      </c>
      <c r="B88" s="451">
        <v>4</v>
      </c>
      <c r="C88" s="353" t="s">
        <v>141</v>
      </c>
    </row>
    <row r="89" spans="1:3" ht="14.25" customHeight="1">
      <c r="A89" s="58" t="s">
        <v>142</v>
      </c>
      <c r="B89" s="451">
        <v>2</v>
      </c>
      <c r="C89" s="353" t="s">
        <v>143</v>
      </c>
    </row>
    <row r="90" spans="1:3" ht="14.25" customHeight="1">
      <c r="A90" s="58" t="s">
        <v>144</v>
      </c>
      <c r="B90" s="451">
        <v>24</v>
      </c>
      <c r="C90" s="353" t="s">
        <v>145</v>
      </c>
    </row>
    <row r="91" spans="1:3" ht="14.25" customHeight="1">
      <c r="A91" s="58" t="s">
        <v>146</v>
      </c>
      <c r="B91" s="451">
        <v>3</v>
      </c>
      <c r="C91" s="353" t="s">
        <v>147</v>
      </c>
    </row>
    <row r="92" spans="1:3" ht="14.25" customHeight="1">
      <c r="A92" s="58" t="s">
        <v>148</v>
      </c>
      <c r="B92" s="451">
        <v>7</v>
      </c>
      <c r="C92" s="353" t="s">
        <v>971</v>
      </c>
    </row>
    <row r="93" spans="1:3" ht="14.25" customHeight="1">
      <c r="A93" s="58" t="s">
        <v>149</v>
      </c>
      <c r="B93" s="451">
        <v>1</v>
      </c>
      <c r="C93" s="353" t="s">
        <v>150</v>
      </c>
    </row>
    <row r="94" spans="1:3" ht="14.25" customHeight="1">
      <c r="A94" s="356" t="s">
        <v>151</v>
      </c>
      <c r="B94" s="546">
        <f>B95+B96+B97+B98+B99</f>
        <v>9</v>
      </c>
      <c r="C94" s="352" t="s">
        <v>152</v>
      </c>
    </row>
    <row r="95" spans="1:3" ht="14.25" customHeight="1">
      <c r="A95" s="58" t="s">
        <v>153</v>
      </c>
      <c r="B95" s="451">
        <v>3</v>
      </c>
      <c r="C95" s="353" t="s">
        <v>154</v>
      </c>
    </row>
    <row r="96" spans="1:3" ht="14.25" customHeight="1">
      <c r="A96" s="58" t="s">
        <v>155</v>
      </c>
      <c r="B96" s="451">
        <v>1</v>
      </c>
      <c r="C96" s="353" t="s">
        <v>156</v>
      </c>
    </row>
    <row r="97" spans="1:3" ht="14.25" customHeight="1">
      <c r="A97" s="58" t="s">
        <v>157</v>
      </c>
      <c r="B97" s="451">
        <v>3</v>
      </c>
      <c r="C97" s="353" t="s">
        <v>158</v>
      </c>
    </row>
    <row r="98" spans="1:3" ht="14.25" customHeight="1">
      <c r="A98" s="58" t="s">
        <v>159</v>
      </c>
      <c r="B98" s="451">
        <v>1</v>
      </c>
      <c r="C98" s="353" t="s">
        <v>160</v>
      </c>
    </row>
    <row r="99" spans="1:3" ht="14.25" customHeight="1">
      <c r="A99" s="58" t="s">
        <v>161</v>
      </c>
      <c r="B99" s="451">
        <v>1</v>
      </c>
      <c r="C99" s="353" t="s">
        <v>162</v>
      </c>
    </row>
    <row r="100" spans="1:3" ht="14.25" customHeight="1">
      <c r="A100" s="354" t="s">
        <v>163</v>
      </c>
      <c r="B100" s="546">
        <f>SUM(B101:B106)</f>
        <v>34</v>
      </c>
      <c r="C100" s="355" t="s">
        <v>164</v>
      </c>
    </row>
    <row r="101" spans="1:3" ht="14.25" customHeight="1">
      <c r="A101" s="58" t="s">
        <v>165</v>
      </c>
      <c r="B101" s="451">
        <v>18</v>
      </c>
      <c r="C101" s="353" t="s">
        <v>166</v>
      </c>
    </row>
    <row r="102" spans="1:3" ht="14.25" customHeight="1">
      <c r="A102" s="58" t="s">
        <v>167</v>
      </c>
      <c r="B102" s="451">
        <v>1</v>
      </c>
      <c r="C102" s="353" t="s">
        <v>168</v>
      </c>
    </row>
    <row r="103" spans="1:3" ht="14.25" customHeight="1">
      <c r="A103" s="58" t="s">
        <v>169</v>
      </c>
      <c r="B103" s="451">
        <v>8</v>
      </c>
      <c r="C103" s="353" t="s">
        <v>170</v>
      </c>
    </row>
    <row r="104" spans="1:3" ht="14.25" customHeight="1">
      <c r="A104" s="58" t="s">
        <v>171</v>
      </c>
      <c r="B104" s="451">
        <v>4</v>
      </c>
      <c r="C104" s="353" t="s">
        <v>172</v>
      </c>
    </row>
    <row r="105" spans="1:3" ht="14.25" customHeight="1">
      <c r="A105" s="58" t="s">
        <v>173</v>
      </c>
      <c r="B105" s="451" t="s">
        <v>226</v>
      </c>
      <c r="C105" s="353" t="s">
        <v>174</v>
      </c>
    </row>
    <row r="106" spans="1:3" ht="14.25" customHeight="1">
      <c r="A106" s="58" t="s">
        <v>175</v>
      </c>
      <c r="B106" s="451">
        <v>3</v>
      </c>
      <c r="C106" s="353" t="s">
        <v>176</v>
      </c>
    </row>
    <row r="107" spans="1:3" ht="14.25" customHeight="1">
      <c r="A107" s="357" t="s">
        <v>177</v>
      </c>
      <c r="B107" s="546">
        <f>SUM(B108:B111)</f>
        <v>3</v>
      </c>
      <c r="C107" s="355" t="s">
        <v>178</v>
      </c>
    </row>
    <row r="108" spans="1:3" ht="14.25" customHeight="1">
      <c r="A108" s="58" t="s">
        <v>179</v>
      </c>
      <c r="B108" s="451" t="s">
        <v>226</v>
      </c>
      <c r="C108" s="353" t="s">
        <v>180</v>
      </c>
    </row>
    <row r="109" spans="1:3" ht="14.25" customHeight="1">
      <c r="A109" s="58" t="s">
        <v>181</v>
      </c>
      <c r="B109" s="451">
        <v>3</v>
      </c>
      <c r="C109" s="353" t="s">
        <v>182</v>
      </c>
    </row>
    <row r="110" spans="1:3" ht="14.25" customHeight="1">
      <c r="A110" s="58" t="s">
        <v>183</v>
      </c>
      <c r="B110" s="451" t="s">
        <v>226</v>
      </c>
      <c r="C110" s="353" t="s">
        <v>184</v>
      </c>
    </row>
    <row r="111" spans="1:3" ht="14.25" customHeight="1">
      <c r="A111" s="58" t="s">
        <v>185</v>
      </c>
      <c r="B111" s="451" t="s">
        <v>226</v>
      </c>
      <c r="C111" s="353" t="s">
        <v>186</v>
      </c>
    </row>
    <row r="112" spans="1:3" ht="14.25" customHeight="1">
      <c r="A112" s="350" t="s">
        <v>187</v>
      </c>
      <c r="B112" s="546">
        <f>SUM(B113:B116)</f>
        <v>3</v>
      </c>
      <c r="C112" s="355" t="s">
        <v>188</v>
      </c>
    </row>
    <row r="113" spans="1:3" ht="14.25" customHeight="1">
      <c r="A113" s="58" t="s">
        <v>189</v>
      </c>
      <c r="B113" s="451" t="s">
        <v>226</v>
      </c>
      <c r="C113" s="353" t="s">
        <v>190</v>
      </c>
    </row>
    <row r="114" spans="1:3" ht="14.25" customHeight="1">
      <c r="A114" s="58" t="s">
        <v>191</v>
      </c>
      <c r="B114" s="451" t="s">
        <v>226</v>
      </c>
      <c r="C114" s="353" t="s">
        <v>192</v>
      </c>
    </row>
    <row r="115" spans="1:3" ht="14.25" customHeight="1">
      <c r="A115" s="58" t="s">
        <v>193</v>
      </c>
      <c r="B115" s="451">
        <v>3</v>
      </c>
      <c r="C115" s="353" t="s">
        <v>194</v>
      </c>
    </row>
    <row r="116" spans="1:3" ht="14.25" customHeight="1">
      <c r="A116" s="58" t="s">
        <v>195</v>
      </c>
      <c r="B116" s="451" t="s">
        <v>226</v>
      </c>
      <c r="C116" s="353" t="s">
        <v>196</v>
      </c>
    </row>
    <row r="117" spans="1:3" ht="14.25" customHeight="1">
      <c r="A117" s="357" t="s">
        <v>197</v>
      </c>
      <c r="B117" s="546">
        <f>SUM(B118:B119)</f>
        <v>2</v>
      </c>
      <c r="C117" s="355" t="s">
        <v>198</v>
      </c>
    </row>
    <row r="118" spans="1:3" ht="14.25" customHeight="1">
      <c r="A118" s="493" t="s">
        <v>199</v>
      </c>
      <c r="B118" s="451" t="s">
        <v>226</v>
      </c>
      <c r="C118" s="358" t="s">
        <v>1046</v>
      </c>
    </row>
    <row r="119" spans="1:3" ht="14.25" customHeight="1">
      <c r="A119" s="193" t="s">
        <v>201</v>
      </c>
      <c r="B119" s="451">
        <v>2</v>
      </c>
      <c r="C119" s="358" t="s">
        <v>1044</v>
      </c>
    </row>
    <row r="120" spans="1:3" ht="14.25" customHeight="1">
      <c r="A120" s="359" t="s">
        <v>294</v>
      </c>
      <c r="B120" s="546">
        <f>B117+B112+B107+B100+B94+B85+B68+'13'!B45+'13'!B37+'13'!B27+'13'!B18+'13'!B9</f>
        <v>667</v>
      </c>
      <c r="C120" s="143" t="s">
        <v>204</v>
      </c>
    </row>
    <row r="121" spans="1:3" ht="20.25" customHeight="1">
      <c r="A121" s="402"/>
      <c r="B121" s="403"/>
      <c r="C121" s="322"/>
    </row>
    <row r="122" spans="1:3" ht="20.25" customHeight="1">
      <c r="A122" s="400" t="s">
        <v>853</v>
      </c>
      <c r="B122" s="480"/>
      <c r="C122" s="329" t="s">
        <v>984</v>
      </c>
    </row>
  </sheetData>
  <printOptions gridLinesSet="0"/>
  <pageMargins left="0.59055118110236227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59" max="2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transitionEvaluation="1">
    <tabColor rgb="FFFFFF00"/>
  </sheetPr>
  <dimension ref="A1:G143"/>
  <sheetViews>
    <sheetView showGridLines="0" view="pageBreakPreview" topLeftCell="A33" zoomScaleSheetLayoutView="100" workbookViewId="0">
      <selection activeCell="A33" sqref="A33"/>
    </sheetView>
  </sheetViews>
  <sheetFormatPr defaultColWidth="5.26953125" defaultRowHeight="13"/>
  <cols>
    <col min="1" max="1" width="32.7265625" style="322" customWidth="1"/>
    <col min="2" max="2" width="16.7265625" style="323" customWidth="1"/>
    <col min="3" max="3" width="11.1796875" style="323" customWidth="1"/>
    <col min="4" max="4" width="11.81640625" style="323" customWidth="1"/>
    <col min="5" max="5" width="16.453125" style="323" customWidth="1"/>
    <col min="6" max="6" width="34.54296875" style="322" customWidth="1"/>
    <col min="7" max="7" width="3.7265625" style="322" customWidth="1"/>
    <col min="8" max="8" width="6.7265625" style="322" customWidth="1"/>
    <col min="9" max="126" width="5.26953125" style="322" customWidth="1"/>
    <col min="127" max="252" width="5.26953125" style="322"/>
    <col min="253" max="253" width="32.7265625" style="322" customWidth="1"/>
    <col min="254" max="254" width="14.7265625" style="322" customWidth="1"/>
    <col min="255" max="256" width="16.7265625" style="322" customWidth="1"/>
    <col min="257" max="257" width="29.26953125" style="322" customWidth="1"/>
    <col min="258" max="258" width="3.7265625" style="322" customWidth="1"/>
    <col min="259" max="259" width="6.7265625" style="322" customWidth="1"/>
    <col min="260" max="382" width="5.26953125" style="322" customWidth="1"/>
    <col min="383" max="508" width="5.26953125" style="322"/>
    <col min="509" max="509" width="32.7265625" style="322" customWidth="1"/>
    <col min="510" max="510" width="14.7265625" style="322" customWidth="1"/>
    <col min="511" max="512" width="16.7265625" style="322" customWidth="1"/>
    <col min="513" max="513" width="29.26953125" style="322" customWidth="1"/>
    <col min="514" max="514" width="3.7265625" style="322" customWidth="1"/>
    <col min="515" max="515" width="6.7265625" style="322" customWidth="1"/>
    <col min="516" max="638" width="5.26953125" style="322" customWidth="1"/>
    <col min="639" max="764" width="5.26953125" style="322"/>
    <col min="765" max="765" width="32.7265625" style="322" customWidth="1"/>
    <col min="766" max="766" width="14.7265625" style="322" customWidth="1"/>
    <col min="767" max="768" width="16.7265625" style="322" customWidth="1"/>
    <col min="769" max="769" width="29.26953125" style="322" customWidth="1"/>
    <col min="770" max="770" width="3.7265625" style="322" customWidth="1"/>
    <col min="771" max="771" width="6.7265625" style="322" customWidth="1"/>
    <col min="772" max="894" width="5.26953125" style="322" customWidth="1"/>
    <col min="895" max="1020" width="5.26953125" style="322"/>
    <col min="1021" max="1021" width="32.7265625" style="322" customWidth="1"/>
    <col min="1022" max="1022" width="14.7265625" style="322" customWidth="1"/>
    <col min="1023" max="1024" width="16.7265625" style="322" customWidth="1"/>
    <col min="1025" max="1025" width="29.26953125" style="322" customWidth="1"/>
    <col min="1026" max="1026" width="3.7265625" style="322" customWidth="1"/>
    <col min="1027" max="1027" width="6.7265625" style="322" customWidth="1"/>
    <col min="1028" max="1150" width="5.26953125" style="322" customWidth="1"/>
    <col min="1151" max="1276" width="5.26953125" style="322"/>
    <col min="1277" max="1277" width="32.7265625" style="322" customWidth="1"/>
    <col min="1278" max="1278" width="14.7265625" style="322" customWidth="1"/>
    <col min="1279" max="1280" width="16.7265625" style="322" customWidth="1"/>
    <col min="1281" max="1281" width="29.26953125" style="322" customWidth="1"/>
    <col min="1282" max="1282" width="3.7265625" style="322" customWidth="1"/>
    <col min="1283" max="1283" width="6.7265625" style="322" customWidth="1"/>
    <col min="1284" max="1406" width="5.26953125" style="322" customWidth="1"/>
    <col min="1407" max="1532" width="5.26953125" style="322"/>
    <col min="1533" max="1533" width="32.7265625" style="322" customWidth="1"/>
    <col min="1534" max="1534" width="14.7265625" style="322" customWidth="1"/>
    <col min="1535" max="1536" width="16.7265625" style="322" customWidth="1"/>
    <col min="1537" max="1537" width="29.26953125" style="322" customWidth="1"/>
    <col min="1538" max="1538" width="3.7265625" style="322" customWidth="1"/>
    <col min="1539" max="1539" width="6.7265625" style="322" customWidth="1"/>
    <col min="1540" max="1662" width="5.26953125" style="322" customWidth="1"/>
    <col min="1663" max="1788" width="5.26953125" style="322"/>
    <col min="1789" max="1789" width="32.7265625" style="322" customWidth="1"/>
    <col min="1790" max="1790" width="14.7265625" style="322" customWidth="1"/>
    <col min="1791" max="1792" width="16.7265625" style="322" customWidth="1"/>
    <col min="1793" max="1793" width="29.26953125" style="322" customWidth="1"/>
    <col min="1794" max="1794" width="3.7265625" style="322" customWidth="1"/>
    <col min="1795" max="1795" width="6.7265625" style="322" customWidth="1"/>
    <col min="1796" max="1918" width="5.26953125" style="322" customWidth="1"/>
    <col min="1919" max="2044" width="5.26953125" style="322"/>
    <col min="2045" max="2045" width="32.7265625" style="322" customWidth="1"/>
    <col min="2046" max="2046" width="14.7265625" style="322" customWidth="1"/>
    <col min="2047" max="2048" width="16.7265625" style="322" customWidth="1"/>
    <col min="2049" max="2049" width="29.26953125" style="322" customWidth="1"/>
    <col min="2050" max="2050" width="3.7265625" style="322" customWidth="1"/>
    <col min="2051" max="2051" width="6.7265625" style="322" customWidth="1"/>
    <col min="2052" max="2174" width="5.26953125" style="322" customWidth="1"/>
    <col min="2175" max="2300" width="5.26953125" style="322"/>
    <col min="2301" max="2301" width="32.7265625" style="322" customWidth="1"/>
    <col min="2302" max="2302" width="14.7265625" style="322" customWidth="1"/>
    <col min="2303" max="2304" width="16.7265625" style="322" customWidth="1"/>
    <col min="2305" max="2305" width="29.26953125" style="322" customWidth="1"/>
    <col min="2306" max="2306" width="3.7265625" style="322" customWidth="1"/>
    <col min="2307" max="2307" width="6.7265625" style="322" customWidth="1"/>
    <col min="2308" max="2430" width="5.26953125" style="322" customWidth="1"/>
    <col min="2431" max="2556" width="5.26953125" style="322"/>
    <col min="2557" max="2557" width="32.7265625" style="322" customWidth="1"/>
    <col min="2558" max="2558" width="14.7265625" style="322" customWidth="1"/>
    <col min="2559" max="2560" width="16.7265625" style="322" customWidth="1"/>
    <col min="2561" max="2561" width="29.26953125" style="322" customWidth="1"/>
    <col min="2562" max="2562" width="3.7265625" style="322" customWidth="1"/>
    <col min="2563" max="2563" width="6.7265625" style="322" customWidth="1"/>
    <col min="2564" max="2686" width="5.26953125" style="322" customWidth="1"/>
    <col min="2687" max="2812" width="5.26953125" style="322"/>
    <col min="2813" max="2813" width="32.7265625" style="322" customWidth="1"/>
    <col min="2814" max="2814" width="14.7265625" style="322" customWidth="1"/>
    <col min="2815" max="2816" width="16.7265625" style="322" customWidth="1"/>
    <col min="2817" max="2817" width="29.26953125" style="322" customWidth="1"/>
    <col min="2818" max="2818" width="3.7265625" style="322" customWidth="1"/>
    <col min="2819" max="2819" width="6.7265625" style="322" customWidth="1"/>
    <col min="2820" max="2942" width="5.26953125" style="322" customWidth="1"/>
    <col min="2943" max="3068" width="5.26953125" style="322"/>
    <col min="3069" max="3069" width="32.7265625" style="322" customWidth="1"/>
    <col min="3070" max="3070" width="14.7265625" style="322" customWidth="1"/>
    <col min="3071" max="3072" width="16.7265625" style="322" customWidth="1"/>
    <col min="3073" max="3073" width="29.26953125" style="322" customWidth="1"/>
    <col min="3074" max="3074" width="3.7265625" style="322" customWidth="1"/>
    <col min="3075" max="3075" width="6.7265625" style="322" customWidth="1"/>
    <col min="3076" max="3198" width="5.26953125" style="322" customWidth="1"/>
    <col min="3199" max="3324" width="5.26953125" style="322"/>
    <col min="3325" max="3325" width="32.7265625" style="322" customWidth="1"/>
    <col min="3326" max="3326" width="14.7265625" style="322" customWidth="1"/>
    <col min="3327" max="3328" width="16.7265625" style="322" customWidth="1"/>
    <col min="3329" max="3329" width="29.26953125" style="322" customWidth="1"/>
    <col min="3330" max="3330" width="3.7265625" style="322" customWidth="1"/>
    <col min="3331" max="3331" width="6.7265625" style="322" customWidth="1"/>
    <col min="3332" max="3454" width="5.26953125" style="322" customWidth="1"/>
    <col min="3455" max="3580" width="5.26953125" style="322"/>
    <col min="3581" max="3581" width="32.7265625" style="322" customWidth="1"/>
    <col min="3582" max="3582" width="14.7265625" style="322" customWidth="1"/>
    <col min="3583" max="3584" width="16.7265625" style="322" customWidth="1"/>
    <col min="3585" max="3585" width="29.26953125" style="322" customWidth="1"/>
    <col min="3586" max="3586" width="3.7265625" style="322" customWidth="1"/>
    <col min="3587" max="3587" width="6.7265625" style="322" customWidth="1"/>
    <col min="3588" max="3710" width="5.26953125" style="322" customWidth="1"/>
    <col min="3711" max="3836" width="5.26953125" style="322"/>
    <col min="3837" max="3837" width="32.7265625" style="322" customWidth="1"/>
    <col min="3838" max="3838" width="14.7265625" style="322" customWidth="1"/>
    <col min="3839" max="3840" width="16.7265625" style="322" customWidth="1"/>
    <col min="3841" max="3841" width="29.26953125" style="322" customWidth="1"/>
    <col min="3842" max="3842" width="3.7265625" style="322" customWidth="1"/>
    <col min="3843" max="3843" width="6.7265625" style="322" customWidth="1"/>
    <col min="3844" max="3966" width="5.26953125" style="322" customWidth="1"/>
    <col min="3967" max="4092" width="5.26953125" style="322"/>
    <col min="4093" max="4093" width="32.7265625" style="322" customWidth="1"/>
    <col min="4094" max="4094" width="14.7265625" style="322" customWidth="1"/>
    <col min="4095" max="4096" width="16.7265625" style="322" customWidth="1"/>
    <col min="4097" max="4097" width="29.26953125" style="322" customWidth="1"/>
    <col min="4098" max="4098" width="3.7265625" style="322" customWidth="1"/>
    <col min="4099" max="4099" width="6.7265625" style="322" customWidth="1"/>
    <col min="4100" max="4222" width="5.26953125" style="322" customWidth="1"/>
    <col min="4223" max="4348" width="5.26953125" style="322"/>
    <col min="4349" max="4349" width="32.7265625" style="322" customWidth="1"/>
    <col min="4350" max="4350" width="14.7265625" style="322" customWidth="1"/>
    <col min="4351" max="4352" width="16.7265625" style="322" customWidth="1"/>
    <col min="4353" max="4353" width="29.26953125" style="322" customWidth="1"/>
    <col min="4354" max="4354" width="3.7265625" style="322" customWidth="1"/>
    <col min="4355" max="4355" width="6.7265625" style="322" customWidth="1"/>
    <col min="4356" max="4478" width="5.26953125" style="322" customWidth="1"/>
    <col min="4479" max="4604" width="5.26953125" style="322"/>
    <col min="4605" max="4605" width="32.7265625" style="322" customWidth="1"/>
    <col min="4606" max="4606" width="14.7265625" style="322" customWidth="1"/>
    <col min="4607" max="4608" width="16.7265625" style="322" customWidth="1"/>
    <col min="4609" max="4609" width="29.26953125" style="322" customWidth="1"/>
    <col min="4610" max="4610" width="3.7265625" style="322" customWidth="1"/>
    <col min="4611" max="4611" width="6.7265625" style="322" customWidth="1"/>
    <col min="4612" max="4734" width="5.26953125" style="322" customWidth="1"/>
    <col min="4735" max="4860" width="5.26953125" style="322"/>
    <col min="4861" max="4861" width="32.7265625" style="322" customWidth="1"/>
    <col min="4862" max="4862" width="14.7265625" style="322" customWidth="1"/>
    <col min="4863" max="4864" width="16.7265625" style="322" customWidth="1"/>
    <col min="4865" max="4865" width="29.26953125" style="322" customWidth="1"/>
    <col min="4866" max="4866" width="3.7265625" style="322" customWidth="1"/>
    <col min="4867" max="4867" width="6.7265625" style="322" customWidth="1"/>
    <col min="4868" max="4990" width="5.26953125" style="322" customWidth="1"/>
    <col min="4991" max="5116" width="5.26953125" style="322"/>
    <col min="5117" max="5117" width="32.7265625" style="322" customWidth="1"/>
    <col min="5118" max="5118" width="14.7265625" style="322" customWidth="1"/>
    <col min="5119" max="5120" width="16.7265625" style="322" customWidth="1"/>
    <col min="5121" max="5121" width="29.26953125" style="322" customWidth="1"/>
    <col min="5122" max="5122" width="3.7265625" style="322" customWidth="1"/>
    <col min="5123" max="5123" width="6.7265625" style="322" customWidth="1"/>
    <col min="5124" max="5246" width="5.26953125" style="322" customWidth="1"/>
    <col min="5247" max="5372" width="5.26953125" style="322"/>
    <col min="5373" max="5373" width="32.7265625" style="322" customWidth="1"/>
    <col min="5374" max="5374" width="14.7265625" style="322" customWidth="1"/>
    <col min="5375" max="5376" width="16.7265625" style="322" customWidth="1"/>
    <col min="5377" max="5377" width="29.26953125" style="322" customWidth="1"/>
    <col min="5378" max="5378" width="3.7265625" style="322" customWidth="1"/>
    <col min="5379" max="5379" width="6.7265625" style="322" customWidth="1"/>
    <col min="5380" max="5502" width="5.26953125" style="322" customWidth="1"/>
    <col min="5503" max="5628" width="5.26953125" style="322"/>
    <col min="5629" max="5629" width="32.7265625" style="322" customWidth="1"/>
    <col min="5630" max="5630" width="14.7265625" style="322" customWidth="1"/>
    <col min="5631" max="5632" width="16.7265625" style="322" customWidth="1"/>
    <col min="5633" max="5633" width="29.26953125" style="322" customWidth="1"/>
    <col min="5634" max="5634" width="3.7265625" style="322" customWidth="1"/>
    <col min="5635" max="5635" width="6.7265625" style="322" customWidth="1"/>
    <col min="5636" max="5758" width="5.26953125" style="322" customWidth="1"/>
    <col min="5759" max="5884" width="5.26953125" style="322"/>
    <col min="5885" max="5885" width="32.7265625" style="322" customWidth="1"/>
    <col min="5886" max="5886" width="14.7265625" style="322" customWidth="1"/>
    <col min="5887" max="5888" width="16.7265625" style="322" customWidth="1"/>
    <col min="5889" max="5889" width="29.26953125" style="322" customWidth="1"/>
    <col min="5890" max="5890" width="3.7265625" style="322" customWidth="1"/>
    <col min="5891" max="5891" width="6.7265625" style="322" customWidth="1"/>
    <col min="5892" max="6014" width="5.26953125" style="322" customWidth="1"/>
    <col min="6015" max="6140" width="5.26953125" style="322"/>
    <col min="6141" max="6141" width="32.7265625" style="322" customWidth="1"/>
    <col min="6142" max="6142" width="14.7265625" style="322" customWidth="1"/>
    <col min="6143" max="6144" width="16.7265625" style="322" customWidth="1"/>
    <col min="6145" max="6145" width="29.26953125" style="322" customWidth="1"/>
    <col min="6146" max="6146" width="3.7265625" style="322" customWidth="1"/>
    <col min="6147" max="6147" width="6.7265625" style="322" customWidth="1"/>
    <col min="6148" max="6270" width="5.26953125" style="322" customWidth="1"/>
    <col min="6271" max="6396" width="5.26953125" style="322"/>
    <col min="6397" max="6397" width="32.7265625" style="322" customWidth="1"/>
    <col min="6398" max="6398" width="14.7265625" style="322" customWidth="1"/>
    <col min="6399" max="6400" width="16.7265625" style="322" customWidth="1"/>
    <col min="6401" max="6401" width="29.26953125" style="322" customWidth="1"/>
    <col min="6402" max="6402" width="3.7265625" style="322" customWidth="1"/>
    <col min="6403" max="6403" width="6.7265625" style="322" customWidth="1"/>
    <col min="6404" max="6526" width="5.26953125" style="322" customWidth="1"/>
    <col min="6527" max="6652" width="5.26953125" style="322"/>
    <col min="6653" max="6653" width="32.7265625" style="322" customWidth="1"/>
    <col min="6654" max="6654" width="14.7265625" style="322" customWidth="1"/>
    <col min="6655" max="6656" width="16.7265625" style="322" customWidth="1"/>
    <col min="6657" max="6657" width="29.26953125" style="322" customWidth="1"/>
    <col min="6658" max="6658" width="3.7265625" style="322" customWidth="1"/>
    <col min="6659" max="6659" width="6.7265625" style="322" customWidth="1"/>
    <col min="6660" max="6782" width="5.26953125" style="322" customWidth="1"/>
    <col min="6783" max="6908" width="5.26953125" style="322"/>
    <col min="6909" max="6909" width="32.7265625" style="322" customWidth="1"/>
    <col min="6910" max="6910" width="14.7265625" style="322" customWidth="1"/>
    <col min="6911" max="6912" width="16.7265625" style="322" customWidth="1"/>
    <col min="6913" max="6913" width="29.26953125" style="322" customWidth="1"/>
    <col min="6914" max="6914" width="3.7265625" style="322" customWidth="1"/>
    <col min="6915" max="6915" width="6.7265625" style="322" customWidth="1"/>
    <col min="6916" max="7038" width="5.26953125" style="322" customWidth="1"/>
    <col min="7039" max="7164" width="5.26953125" style="322"/>
    <col min="7165" max="7165" width="32.7265625" style="322" customWidth="1"/>
    <col min="7166" max="7166" width="14.7265625" style="322" customWidth="1"/>
    <col min="7167" max="7168" width="16.7265625" style="322" customWidth="1"/>
    <col min="7169" max="7169" width="29.26953125" style="322" customWidth="1"/>
    <col min="7170" max="7170" width="3.7265625" style="322" customWidth="1"/>
    <col min="7171" max="7171" width="6.7265625" style="322" customWidth="1"/>
    <col min="7172" max="7294" width="5.26953125" style="322" customWidth="1"/>
    <col min="7295" max="7420" width="5.26953125" style="322"/>
    <col min="7421" max="7421" width="32.7265625" style="322" customWidth="1"/>
    <col min="7422" max="7422" width="14.7265625" style="322" customWidth="1"/>
    <col min="7423" max="7424" width="16.7265625" style="322" customWidth="1"/>
    <col min="7425" max="7425" width="29.26953125" style="322" customWidth="1"/>
    <col min="7426" max="7426" width="3.7265625" style="322" customWidth="1"/>
    <col min="7427" max="7427" width="6.7265625" style="322" customWidth="1"/>
    <col min="7428" max="7550" width="5.26953125" style="322" customWidth="1"/>
    <col min="7551" max="7676" width="5.26953125" style="322"/>
    <col min="7677" max="7677" width="32.7265625" style="322" customWidth="1"/>
    <col min="7678" max="7678" width="14.7265625" style="322" customWidth="1"/>
    <col min="7679" max="7680" width="16.7265625" style="322" customWidth="1"/>
    <col min="7681" max="7681" width="29.26953125" style="322" customWidth="1"/>
    <col min="7682" max="7682" width="3.7265625" style="322" customWidth="1"/>
    <col min="7683" max="7683" width="6.7265625" style="322" customWidth="1"/>
    <col min="7684" max="7806" width="5.26953125" style="322" customWidth="1"/>
    <col min="7807" max="7932" width="5.26953125" style="322"/>
    <col min="7933" max="7933" width="32.7265625" style="322" customWidth="1"/>
    <col min="7934" max="7934" width="14.7265625" style="322" customWidth="1"/>
    <col min="7935" max="7936" width="16.7265625" style="322" customWidth="1"/>
    <col min="7937" max="7937" width="29.26953125" style="322" customWidth="1"/>
    <col min="7938" max="7938" width="3.7265625" style="322" customWidth="1"/>
    <col min="7939" max="7939" width="6.7265625" style="322" customWidth="1"/>
    <col min="7940" max="8062" width="5.26953125" style="322" customWidth="1"/>
    <col min="8063" max="8188" width="5.26953125" style="322"/>
    <col min="8189" max="8189" width="32.7265625" style="322" customWidth="1"/>
    <col min="8190" max="8190" width="14.7265625" style="322" customWidth="1"/>
    <col min="8191" max="8192" width="16.7265625" style="322" customWidth="1"/>
    <col min="8193" max="8193" width="29.26953125" style="322" customWidth="1"/>
    <col min="8194" max="8194" width="3.7265625" style="322" customWidth="1"/>
    <col min="8195" max="8195" width="6.7265625" style="322" customWidth="1"/>
    <col min="8196" max="8318" width="5.26953125" style="322" customWidth="1"/>
    <col min="8319" max="8444" width="5.26953125" style="322"/>
    <col min="8445" max="8445" width="32.7265625" style="322" customWidth="1"/>
    <col min="8446" max="8446" width="14.7265625" style="322" customWidth="1"/>
    <col min="8447" max="8448" width="16.7265625" style="322" customWidth="1"/>
    <col min="8449" max="8449" width="29.26953125" style="322" customWidth="1"/>
    <col min="8450" max="8450" width="3.7265625" style="322" customWidth="1"/>
    <col min="8451" max="8451" width="6.7265625" style="322" customWidth="1"/>
    <col min="8452" max="8574" width="5.26953125" style="322" customWidth="1"/>
    <col min="8575" max="8700" width="5.26953125" style="322"/>
    <col min="8701" max="8701" width="32.7265625" style="322" customWidth="1"/>
    <col min="8702" max="8702" width="14.7265625" style="322" customWidth="1"/>
    <col min="8703" max="8704" width="16.7265625" style="322" customWidth="1"/>
    <col min="8705" max="8705" width="29.26953125" style="322" customWidth="1"/>
    <col min="8706" max="8706" width="3.7265625" style="322" customWidth="1"/>
    <col min="8707" max="8707" width="6.7265625" style="322" customWidth="1"/>
    <col min="8708" max="8830" width="5.26953125" style="322" customWidth="1"/>
    <col min="8831" max="8956" width="5.26953125" style="322"/>
    <col min="8957" max="8957" width="32.7265625" style="322" customWidth="1"/>
    <col min="8958" max="8958" width="14.7265625" style="322" customWidth="1"/>
    <col min="8959" max="8960" width="16.7265625" style="322" customWidth="1"/>
    <col min="8961" max="8961" width="29.26953125" style="322" customWidth="1"/>
    <col min="8962" max="8962" width="3.7265625" style="322" customWidth="1"/>
    <col min="8963" max="8963" width="6.7265625" style="322" customWidth="1"/>
    <col min="8964" max="9086" width="5.26953125" style="322" customWidth="1"/>
    <col min="9087" max="9212" width="5.26953125" style="322"/>
    <col min="9213" max="9213" width="32.7265625" style="322" customWidth="1"/>
    <col min="9214" max="9214" width="14.7265625" style="322" customWidth="1"/>
    <col min="9215" max="9216" width="16.7265625" style="322" customWidth="1"/>
    <col min="9217" max="9217" width="29.26953125" style="322" customWidth="1"/>
    <col min="9218" max="9218" width="3.7265625" style="322" customWidth="1"/>
    <col min="9219" max="9219" width="6.7265625" style="322" customWidth="1"/>
    <col min="9220" max="9342" width="5.26953125" style="322" customWidth="1"/>
    <col min="9343" max="9468" width="5.26953125" style="322"/>
    <col min="9469" max="9469" width="32.7265625" style="322" customWidth="1"/>
    <col min="9470" max="9470" width="14.7265625" style="322" customWidth="1"/>
    <col min="9471" max="9472" width="16.7265625" style="322" customWidth="1"/>
    <col min="9473" max="9473" width="29.26953125" style="322" customWidth="1"/>
    <col min="9474" max="9474" width="3.7265625" style="322" customWidth="1"/>
    <col min="9475" max="9475" width="6.7265625" style="322" customWidth="1"/>
    <col min="9476" max="9598" width="5.26953125" style="322" customWidth="1"/>
    <col min="9599" max="9724" width="5.26953125" style="322"/>
    <col min="9725" max="9725" width="32.7265625" style="322" customWidth="1"/>
    <col min="9726" max="9726" width="14.7265625" style="322" customWidth="1"/>
    <col min="9727" max="9728" width="16.7265625" style="322" customWidth="1"/>
    <col min="9729" max="9729" width="29.26953125" style="322" customWidth="1"/>
    <col min="9730" max="9730" width="3.7265625" style="322" customWidth="1"/>
    <col min="9731" max="9731" width="6.7265625" style="322" customWidth="1"/>
    <col min="9732" max="9854" width="5.26953125" style="322" customWidth="1"/>
    <col min="9855" max="9980" width="5.26953125" style="322"/>
    <col min="9981" max="9981" width="32.7265625" style="322" customWidth="1"/>
    <col min="9982" max="9982" width="14.7265625" style="322" customWidth="1"/>
    <col min="9983" max="9984" width="16.7265625" style="322" customWidth="1"/>
    <col min="9985" max="9985" width="29.26953125" style="322" customWidth="1"/>
    <col min="9986" max="9986" width="3.7265625" style="322" customWidth="1"/>
    <col min="9987" max="9987" width="6.7265625" style="322" customWidth="1"/>
    <col min="9988" max="10110" width="5.26953125" style="322" customWidth="1"/>
    <col min="10111" max="10236" width="5.26953125" style="322"/>
    <col min="10237" max="10237" width="32.7265625" style="322" customWidth="1"/>
    <col min="10238" max="10238" width="14.7265625" style="322" customWidth="1"/>
    <col min="10239" max="10240" width="16.7265625" style="322" customWidth="1"/>
    <col min="10241" max="10241" width="29.26953125" style="322" customWidth="1"/>
    <col min="10242" max="10242" width="3.7265625" style="322" customWidth="1"/>
    <col min="10243" max="10243" width="6.7265625" style="322" customWidth="1"/>
    <col min="10244" max="10366" width="5.26953125" style="322" customWidth="1"/>
    <col min="10367" max="10492" width="5.26953125" style="322"/>
    <col min="10493" max="10493" width="32.7265625" style="322" customWidth="1"/>
    <col min="10494" max="10494" width="14.7265625" style="322" customWidth="1"/>
    <col min="10495" max="10496" width="16.7265625" style="322" customWidth="1"/>
    <col min="10497" max="10497" width="29.26953125" style="322" customWidth="1"/>
    <col min="10498" max="10498" width="3.7265625" style="322" customWidth="1"/>
    <col min="10499" max="10499" width="6.7265625" style="322" customWidth="1"/>
    <col min="10500" max="10622" width="5.26953125" style="322" customWidth="1"/>
    <col min="10623" max="10748" width="5.26953125" style="322"/>
    <col min="10749" max="10749" width="32.7265625" style="322" customWidth="1"/>
    <col min="10750" max="10750" width="14.7265625" style="322" customWidth="1"/>
    <col min="10751" max="10752" width="16.7265625" style="322" customWidth="1"/>
    <col min="10753" max="10753" width="29.26953125" style="322" customWidth="1"/>
    <col min="10754" max="10754" width="3.7265625" style="322" customWidth="1"/>
    <col min="10755" max="10755" width="6.7265625" style="322" customWidth="1"/>
    <col min="10756" max="10878" width="5.26953125" style="322" customWidth="1"/>
    <col min="10879" max="11004" width="5.26953125" style="322"/>
    <col min="11005" max="11005" width="32.7265625" style="322" customWidth="1"/>
    <col min="11006" max="11006" width="14.7265625" style="322" customWidth="1"/>
    <col min="11007" max="11008" width="16.7265625" style="322" customWidth="1"/>
    <col min="11009" max="11009" width="29.26953125" style="322" customWidth="1"/>
    <col min="11010" max="11010" width="3.7265625" style="322" customWidth="1"/>
    <col min="11011" max="11011" width="6.7265625" style="322" customWidth="1"/>
    <col min="11012" max="11134" width="5.26953125" style="322" customWidth="1"/>
    <col min="11135" max="11260" width="5.26953125" style="322"/>
    <col min="11261" max="11261" width="32.7265625" style="322" customWidth="1"/>
    <col min="11262" max="11262" width="14.7265625" style="322" customWidth="1"/>
    <col min="11263" max="11264" width="16.7265625" style="322" customWidth="1"/>
    <col min="11265" max="11265" width="29.26953125" style="322" customWidth="1"/>
    <col min="11266" max="11266" width="3.7265625" style="322" customWidth="1"/>
    <col min="11267" max="11267" width="6.7265625" style="322" customWidth="1"/>
    <col min="11268" max="11390" width="5.26953125" style="322" customWidth="1"/>
    <col min="11391" max="11516" width="5.26953125" style="322"/>
    <col min="11517" max="11517" width="32.7265625" style="322" customWidth="1"/>
    <col min="11518" max="11518" width="14.7265625" style="322" customWidth="1"/>
    <col min="11519" max="11520" width="16.7265625" style="322" customWidth="1"/>
    <col min="11521" max="11521" width="29.26953125" style="322" customWidth="1"/>
    <col min="11522" max="11522" width="3.7265625" style="322" customWidth="1"/>
    <col min="11523" max="11523" width="6.7265625" style="322" customWidth="1"/>
    <col min="11524" max="11646" width="5.26953125" style="322" customWidth="1"/>
    <col min="11647" max="11772" width="5.26953125" style="322"/>
    <col min="11773" max="11773" width="32.7265625" style="322" customWidth="1"/>
    <col min="11774" max="11774" width="14.7265625" style="322" customWidth="1"/>
    <col min="11775" max="11776" width="16.7265625" style="322" customWidth="1"/>
    <col min="11777" max="11777" width="29.26953125" style="322" customWidth="1"/>
    <col min="11778" max="11778" width="3.7265625" style="322" customWidth="1"/>
    <col min="11779" max="11779" width="6.7265625" style="322" customWidth="1"/>
    <col min="11780" max="11902" width="5.26953125" style="322" customWidth="1"/>
    <col min="11903" max="12028" width="5.26953125" style="322"/>
    <col min="12029" max="12029" width="32.7265625" style="322" customWidth="1"/>
    <col min="12030" max="12030" width="14.7265625" style="322" customWidth="1"/>
    <col min="12031" max="12032" width="16.7265625" style="322" customWidth="1"/>
    <col min="12033" max="12033" width="29.26953125" style="322" customWidth="1"/>
    <col min="12034" max="12034" width="3.7265625" style="322" customWidth="1"/>
    <col min="12035" max="12035" width="6.7265625" style="322" customWidth="1"/>
    <col min="12036" max="12158" width="5.26953125" style="322" customWidth="1"/>
    <col min="12159" max="12284" width="5.26953125" style="322"/>
    <col min="12285" max="12285" width="32.7265625" style="322" customWidth="1"/>
    <col min="12286" max="12286" width="14.7265625" style="322" customWidth="1"/>
    <col min="12287" max="12288" width="16.7265625" style="322" customWidth="1"/>
    <col min="12289" max="12289" width="29.26953125" style="322" customWidth="1"/>
    <col min="12290" max="12290" width="3.7265625" style="322" customWidth="1"/>
    <col min="12291" max="12291" width="6.7265625" style="322" customWidth="1"/>
    <col min="12292" max="12414" width="5.26953125" style="322" customWidth="1"/>
    <col min="12415" max="12540" width="5.26953125" style="322"/>
    <col min="12541" max="12541" width="32.7265625" style="322" customWidth="1"/>
    <col min="12542" max="12542" width="14.7265625" style="322" customWidth="1"/>
    <col min="12543" max="12544" width="16.7265625" style="322" customWidth="1"/>
    <col min="12545" max="12545" width="29.26953125" style="322" customWidth="1"/>
    <col min="12546" max="12546" width="3.7265625" style="322" customWidth="1"/>
    <col min="12547" max="12547" width="6.7265625" style="322" customWidth="1"/>
    <col min="12548" max="12670" width="5.26953125" style="322" customWidth="1"/>
    <col min="12671" max="12796" width="5.26953125" style="322"/>
    <col min="12797" max="12797" width="32.7265625" style="322" customWidth="1"/>
    <col min="12798" max="12798" width="14.7265625" style="322" customWidth="1"/>
    <col min="12799" max="12800" width="16.7265625" style="322" customWidth="1"/>
    <col min="12801" max="12801" width="29.26953125" style="322" customWidth="1"/>
    <col min="12802" max="12802" width="3.7265625" style="322" customWidth="1"/>
    <col min="12803" max="12803" width="6.7265625" style="322" customWidth="1"/>
    <col min="12804" max="12926" width="5.26953125" style="322" customWidth="1"/>
    <col min="12927" max="13052" width="5.26953125" style="322"/>
    <col min="13053" max="13053" width="32.7265625" style="322" customWidth="1"/>
    <col min="13054" max="13054" width="14.7265625" style="322" customWidth="1"/>
    <col min="13055" max="13056" width="16.7265625" style="322" customWidth="1"/>
    <col min="13057" max="13057" width="29.26953125" style="322" customWidth="1"/>
    <col min="13058" max="13058" width="3.7265625" style="322" customWidth="1"/>
    <col min="13059" max="13059" width="6.7265625" style="322" customWidth="1"/>
    <col min="13060" max="13182" width="5.26953125" style="322" customWidth="1"/>
    <col min="13183" max="13308" width="5.26953125" style="322"/>
    <col min="13309" max="13309" width="32.7265625" style="322" customWidth="1"/>
    <col min="13310" max="13310" width="14.7265625" style="322" customWidth="1"/>
    <col min="13311" max="13312" width="16.7265625" style="322" customWidth="1"/>
    <col min="13313" max="13313" width="29.26953125" style="322" customWidth="1"/>
    <col min="13314" max="13314" width="3.7265625" style="322" customWidth="1"/>
    <col min="13315" max="13315" width="6.7265625" style="322" customWidth="1"/>
    <col min="13316" max="13438" width="5.26953125" style="322" customWidth="1"/>
    <col min="13439" max="13564" width="5.26953125" style="322"/>
    <col min="13565" max="13565" width="32.7265625" style="322" customWidth="1"/>
    <col min="13566" max="13566" width="14.7265625" style="322" customWidth="1"/>
    <col min="13567" max="13568" width="16.7265625" style="322" customWidth="1"/>
    <col min="13569" max="13569" width="29.26953125" style="322" customWidth="1"/>
    <col min="13570" max="13570" width="3.7265625" style="322" customWidth="1"/>
    <col min="13571" max="13571" width="6.7265625" style="322" customWidth="1"/>
    <col min="13572" max="13694" width="5.26953125" style="322" customWidth="1"/>
    <col min="13695" max="13820" width="5.26953125" style="322"/>
    <col min="13821" max="13821" width="32.7265625" style="322" customWidth="1"/>
    <col min="13822" max="13822" width="14.7265625" style="322" customWidth="1"/>
    <col min="13823" max="13824" width="16.7265625" style="322" customWidth="1"/>
    <col min="13825" max="13825" width="29.26953125" style="322" customWidth="1"/>
    <col min="13826" max="13826" width="3.7265625" style="322" customWidth="1"/>
    <col min="13827" max="13827" width="6.7265625" style="322" customWidth="1"/>
    <col min="13828" max="13950" width="5.26953125" style="322" customWidth="1"/>
    <col min="13951" max="14076" width="5.26953125" style="322"/>
    <col min="14077" max="14077" width="32.7265625" style="322" customWidth="1"/>
    <col min="14078" max="14078" width="14.7265625" style="322" customWidth="1"/>
    <col min="14079" max="14080" width="16.7265625" style="322" customWidth="1"/>
    <col min="14081" max="14081" width="29.26953125" style="322" customWidth="1"/>
    <col min="14082" max="14082" width="3.7265625" style="322" customWidth="1"/>
    <col min="14083" max="14083" width="6.7265625" style="322" customWidth="1"/>
    <col min="14084" max="14206" width="5.26953125" style="322" customWidth="1"/>
    <col min="14207" max="14332" width="5.26953125" style="322"/>
    <col min="14333" max="14333" width="32.7265625" style="322" customWidth="1"/>
    <col min="14334" max="14334" width="14.7265625" style="322" customWidth="1"/>
    <col min="14335" max="14336" width="16.7265625" style="322" customWidth="1"/>
    <col min="14337" max="14337" width="29.26953125" style="322" customWidth="1"/>
    <col min="14338" max="14338" width="3.7265625" style="322" customWidth="1"/>
    <col min="14339" max="14339" width="6.7265625" style="322" customWidth="1"/>
    <col min="14340" max="14462" width="5.26953125" style="322" customWidth="1"/>
    <col min="14463" max="14588" width="5.26953125" style="322"/>
    <col min="14589" max="14589" width="32.7265625" style="322" customWidth="1"/>
    <col min="14590" max="14590" width="14.7265625" style="322" customWidth="1"/>
    <col min="14591" max="14592" width="16.7265625" style="322" customWidth="1"/>
    <col min="14593" max="14593" width="29.26953125" style="322" customWidth="1"/>
    <col min="14594" max="14594" width="3.7265625" style="322" customWidth="1"/>
    <col min="14595" max="14595" width="6.7265625" style="322" customWidth="1"/>
    <col min="14596" max="14718" width="5.26953125" style="322" customWidth="1"/>
    <col min="14719" max="14844" width="5.26953125" style="322"/>
    <col min="14845" max="14845" width="32.7265625" style="322" customWidth="1"/>
    <col min="14846" max="14846" width="14.7265625" style="322" customWidth="1"/>
    <col min="14847" max="14848" width="16.7265625" style="322" customWidth="1"/>
    <col min="14849" max="14849" width="29.26953125" style="322" customWidth="1"/>
    <col min="14850" max="14850" width="3.7265625" style="322" customWidth="1"/>
    <col min="14851" max="14851" width="6.7265625" style="322" customWidth="1"/>
    <col min="14852" max="14974" width="5.26953125" style="322" customWidth="1"/>
    <col min="14975" max="15100" width="5.26953125" style="322"/>
    <col min="15101" max="15101" width="32.7265625" style="322" customWidth="1"/>
    <col min="15102" max="15102" width="14.7265625" style="322" customWidth="1"/>
    <col min="15103" max="15104" width="16.7265625" style="322" customWidth="1"/>
    <col min="15105" max="15105" width="29.26953125" style="322" customWidth="1"/>
    <col min="15106" max="15106" width="3.7265625" style="322" customWidth="1"/>
    <col min="15107" max="15107" width="6.7265625" style="322" customWidth="1"/>
    <col min="15108" max="15230" width="5.26953125" style="322" customWidth="1"/>
    <col min="15231" max="15356" width="5.26953125" style="322"/>
    <col min="15357" max="15357" width="32.7265625" style="322" customWidth="1"/>
    <col min="15358" max="15358" width="14.7265625" style="322" customWidth="1"/>
    <col min="15359" max="15360" width="16.7265625" style="322" customWidth="1"/>
    <col min="15361" max="15361" width="29.26953125" style="322" customWidth="1"/>
    <col min="15362" max="15362" width="3.7265625" style="322" customWidth="1"/>
    <col min="15363" max="15363" width="6.7265625" style="322" customWidth="1"/>
    <col min="15364" max="15486" width="5.26953125" style="322" customWidth="1"/>
    <col min="15487" max="15612" width="5.26953125" style="322"/>
    <col min="15613" max="15613" width="32.7265625" style="322" customWidth="1"/>
    <col min="15614" max="15614" width="14.7265625" style="322" customWidth="1"/>
    <col min="15615" max="15616" width="16.7265625" style="322" customWidth="1"/>
    <col min="15617" max="15617" width="29.26953125" style="322" customWidth="1"/>
    <col min="15618" max="15618" width="3.7265625" style="322" customWidth="1"/>
    <col min="15619" max="15619" width="6.7265625" style="322" customWidth="1"/>
    <col min="15620" max="15742" width="5.26953125" style="322" customWidth="1"/>
    <col min="15743" max="15868" width="5.26953125" style="322"/>
    <col min="15869" max="15869" width="32.7265625" style="322" customWidth="1"/>
    <col min="15870" max="15870" width="14.7265625" style="322" customWidth="1"/>
    <col min="15871" max="15872" width="16.7265625" style="322" customWidth="1"/>
    <col min="15873" max="15873" width="29.26953125" style="322" customWidth="1"/>
    <col min="15874" max="15874" width="3.7265625" style="322" customWidth="1"/>
    <col min="15875" max="15875" width="6.7265625" style="322" customWidth="1"/>
    <col min="15876" max="15998" width="5.26953125" style="322" customWidth="1"/>
    <col min="15999" max="16124" width="5.26953125" style="322"/>
    <col min="16125" max="16125" width="32.7265625" style="322" customWidth="1"/>
    <col min="16126" max="16126" width="14.7265625" style="322" customWidth="1"/>
    <col min="16127" max="16128" width="16.7265625" style="322" customWidth="1"/>
    <col min="16129" max="16129" width="29.26953125" style="322" customWidth="1"/>
    <col min="16130" max="16130" width="3.7265625" style="322" customWidth="1"/>
    <col min="16131" max="16131" width="6.7265625" style="322" customWidth="1"/>
    <col min="16132" max="16254" width="5.26953125" style="322" customWidth="1"/>
    <col min="16255" max="16384" width="5.26953125" style="322"/>
  </cols>
  <sheetData>
    <row r="1" spans="1:7" ht="24.75" customHeight="1">
      <c r="A1" s="1" t="s">
        <v>0</v>
      </c>
      <c r="B1" s="332"/>
      <c r="C1" s="332"/>
      <c r="D1" s="332"/>
      <c r="E1" s="332"/>
      <c r="F1" s="404" t="s">
        <v>416</v>
      </c>
    </row>
    <row r="2" spans="1:7" ht="19" customHeight="1">
      <c r="A2" s="548"/>
      <c r="B2" s="332"/>
      <c r="C2" s="332"/>
      <c r="D2" s="332"/>
      <c r="E2" s="332"/>
    </row>
    <row r="3" spans="1:7" ht="19" customHeight="1">
      <c r="A3" s="324" t="s">
        <v>785</v>
      </c>
      <c r="B3" s="332"/>
      <c r="C3" s="332"/>
      <c r="D3" s="332"/>
      <c r="E3" s="874" t="s">
        <v>784</v>
      </c>
      <c r="F3" s="874"/>
    </row>
    <row r="4" spans="1:7" ht="19" customHeight="1">
      <c r="A4" s="324" t="s">
        <v>629</v>
      </c>
      <c r="E4" s="875" t="s">
        <v>630</v>
      </c>
      <c r="F4" s="875"/>
    </row>
    <row r="5" spans="1:7" ht="19" customHeight="1">
      <c r="A5" s="324"/>
      <c r="E5" s="438"/>
      <c r="F5" s="438"/>
    </row>
    <row r="6" spans="1:7" ht="19" customHeight="1">
      <c r="A6" s="324"/>
      <c r="B6" s="15" t="s">
        <v>757</v>
      </c>
      <c r="C6" s="15" t="s">
        <v>758</v>
      </c>
      <c r="D6" s="15" t="s">
        <v>759</v>
      </c>
      <c r="E6" s="15" t="s">
        <v>204</v>
      </c>
    </row>
    <row r="7" spans="1:7" ht="19" customHeight="1">
      <c r="A7" s="327">
        <v>2022</v>
      </c>
      <c r="B7" s="706" t="s">
        <v>631</v>
      </c>
      <c r="C7" s="332" t="s">
        <v>632</v>
      </c>
      <c r="D7" s="332" t="s">
        <v>633</v>
      </c>
      <c r="E7" s="15" t="s">
        <v>986</v>
      </c>
      <c r="F7" s="705">
        <v>2022</v>
      </c>
    </row>
    <row r="8" spans="1:7" ht="13.5" customHeight="1">
      <c r="A8" s="16"/>
      <c r="B8" s="15"/>
      <c r="C8" s="15"/>
      <c r="D8" s="15"/>
      <c r="E8" s="15"/>
      <c r="F8" s="527"/>
      <c r="G8" s="348"/>
    </row>
    <row r="9" spans="1:7" ht="8.15" customHeight="1">
      <c r="A9" s="550"/>
      <c r="B9" s="10"/>
      <c r="C9" s="10"/>
      <c r="D9" s="10"/>
      <c r="E9" s="10"/>
      <c r="F9" s="16"/>
    </row>
    <row r="10" spans="1:7" s="282" customFormat="1" ht="14.15" customHeight="1">
      <c r="A10" s="178" t="s">
        <v>17</v>
      </c>
      <c r="B10" s="22">
        <f>B11+B12+B13+B14+B15+B16+B17+B18</f>
        <v>1783</v>
      </c>
      <c r="C10" s="22">
        <f>C11+C12+C13+C14+C15+C16+C17+C18</f>
        <v>764</v>
      </c>
      <c r="D10" s="22">
        <f>D11+D12+D13+D14+D15+D16+D17+D18</f>
        <v>1323</v>
      </c>
      <c r="E10" s="22">
        <f>E11+E12+E13+E14+E15+E16+E17+E18</f>
        <v>3870</v>
      </c>
      <c r="F10" s="334" t="s">
        <v>18</v>
      </c>
    </row>
    <row r="11" spans="1:7" s="282" customFormat="1" ht="14.15" customHeight="1">
      <c r="A11" s="193" t="s">
        <v>19</v>
      </c>
      <c r="B11" s="263">
        <v>304</v>
      </c>
      <c r="C11" s="220">
        <v>142</v>
      </c>
      <c r="D11" s="220">
        <v>233</v>
      </c>
      <c r="E11" s="27">
        <v>679</v>
      </c>
      <c r="F11" s="336" t="s">
        <v>20</v>
      </c>
    </row>
    <row r="12" spans="1:7" ht="14.15" customHeight="1">
      <c r="A12" s="193" t="s">
        <v>21</v>
      </c>
      <c r="B12" s="263">
        <v>183</v>
      </c>
      <c r="C12" s="220">
        <v>85</v>
      </c>
      <c r="D12" s="220">
        <v>92</v>
      </c>
      <c r="E12" s="27">
        <v>360</v>
      </c>
      <c r="F12" s="336" t="s">
        <v>22</v>
      </c>
    </row>
    <row r="13" spans="1:7" ht="14.15" customHeight="1">
      <c r="A13" s="193" t="s">
        <v>23</v>
      </c>
      <c r="B13" s="27">
        <v>31</v>
      </c>
      <c r="C13" s="27">
        <v>21</v>
      </c>
      <c r="D13" s="27">
        <v>5</v>
      </c>
      <c r="E13" s="27">
        <v>57</v>
      </c>
      <c r="F13" s="336" t="s">
        <v>24</v>
      </c>
    </row>
    <row r="14" spans="1:7" ht="14.15" customHeight="1">
      <c r="A14" s="489" t="s">
        <v>25</v>
      </c>
      <c r="B14" s="263">
        <v>167</v>
      </c>
      <c r="C14" s="220">
        <v>94</v>
      </c>
      <c r="D14" s="220">
        <v>113</v>
      </c>
      <c r="E14" s="27">
        <v>374</v>
      </c>
      <c r="F14" s="336" t="s">
        <v>26</v>
      </c>
    </row>
    <row r="15" spans="1:7" ht="14.15" customHeight="1">
      <c r="A15" s="489" t="s">
        <v>433</v>
      </c>
      <c r="B15" s="263">
        <v>111</v>
      </c>
      <c r="C15" s="220">
        <v>59</v>
      </c>
      <c r="D15" s="220">
        <v>100</v>
      </c>
      <c r="E15" s="27">
        <v>270</v>
      </c>
      <c r="F15" s="336" t="s">
        <v>34</v>
      </c>
    </row>
    <row r="16" spans="1:7" ht="14.15" customHeight="1">
      <c r="A16" s="489" t="s">
        <v>27</v>
      </c>
      <c r="B16" s="263">
        <v>121</v>
      </c>
      <c r="C16" s="220">
        <v>77</v>
      </c>
      <c r="D16" s="220">
        <v>42</v>
      </c>
      <c r="E16" s="27">
        <v>240</v>
      </c>
      <c r="F16" s="336" t="s">
        <v>28</v>
      </c>
    </row>
    <row r="17" spans="1:6" ht="14.15" customHeight="1">
      <c r="A17" s="489" t="s">
        <v>434</v>
      </c>
      <c r="B17" s="27">
        <v>643</v>
      </c>
      <c r="C17" s="27">
        <v>215</v>
      </c>
      <c r="D17" s="27">
        <v>536</v>
      </c>
      <c r="E17" s="27">
        <v>1394</v>
      </c>
      <c r="F17" s="336" t="s">
        <v>30</v>
      </c>
    </row>
    <row r="18" spans="1:6" ht="14.15" customHeight="1">
      <c r="A18" s="489" t="s">
        <v>435</v>
      </c>
      <c r="B18" s="263">
        <v>223</v>
      </c>
      <c r="C18" s="220">
        <v>71</v>
      </c>
      <c r="D18" s="220">
        <v>202</v>
      </c>
      <c r="E18" s="27">
        <v>496</v>
      </c>
      <c r="F18" s="336" t="s">
        <v>32</v>
      </c>
    </row>
    <row r="19" spans="1:6" ht="14.15" customHeight="1">
      <c r="A19" s="185" t="s">
        <v>35</v>
      </c>
      <c r="B19" s="82">
        <f>B20+B21+B22+B23+B24+B25+B26+B27</f>
        <v>1373</v>
      </c>
      <c r="C19" s="82">
        <f>C20+C21+C22+C23+C24+C25+C26+C27</f>
        <v>571</v>
      </c>
      <c r="D19" s="82">
        <f>D20+D21+D22+D23+D24+D25+D26+D27</f>
        <v>1281</v>
      </c>
      <c r="E19" s="82">
        <f>E20+E21+E22+E23+E24+E25+E26+E27</f>
        <v>3225</v>
      </c>
      <c r="F19" s="340" t="s">
        <v>36</v>
      </c>
    </row>
    <row r="20" spans="1:6" ht="14.15" customHeight="1">
      <c r="A20" s="193" t="s">
        <v>37</v>
      </c>
      <c r="B20" s="263">
        <v>99</v>
      </c>
      <c r="C20" s="220">
        <v>73</v>
      </c>
      <c r="D20" s="220">
        <v>92</v>
      </c>
      <c r="E20" s="27">
        <v>264</v>
      </c>
      <c r="F20" s="341" t="s">
        <v>38</v>
      </c>
    </row>
    <row r="21" spans="1:6" ht="14.15" customHeight="1">
      <c r="A21" s="193" t="s">
        <v>39</v>
      </c>
      <c r="B21" s="263">
        <v>113</v>
      </c>
      <c r="C21" s="220">
        <v>56</v>
      </c>
      <c r="D21" s="220">
        <v>51</v>
      </c>
      <c r="E21" s="27">
        <v>220</v>
      </c>
      <c r="F21" s="341" t="s">
        <v>40</v>
      </c>
    </row>
    <row r="22" spans="1:6" ht="14.15" customHeight="1">
      <c r="A22" s="193" t="s">
        <v>41</v>
      </c>
      <c r="B22" s="263">
        <v>106</v>
      </c>
      <c r="C22" s="220">
        <v>52</v>
      </c>
      <c r="D22" s="220">
        <v>67</v>
      </c>
      <c r="E22" s="27">
        <v>225</v>
      </c>
      <c r="F22" s="341" t="s">
        <v>42</v>
      </c>
    </row>
    <row r="23" spans="1:6" ht="14.15" customHeight="1">
      <c r="A23" s="193" t="s">
        <v>43</v>
      </c>
      <c r="B23" s="27">
        <v>103</v>
      </c>
      <c r="C23" s="27">
        <v>42</v>
      </c>
      <c r="D23" s="27">
        <v>65</v>
      </c>
      <c r="E23" s="27">
        <v>210</v>
      </c>
      <c r="F23" s="336" t="s">
        <v>44</v>
      </c>
    </row>
    <row r="24" spans="1:6" ht="14.15" customHeight="1">
      <c r="A24" s="193" t="s">
        <v>45</v>
      </c>
      <c r="B24" s="263">
        <v>98</v>
      </c>
      <c r="C24" s="220">
        <v>31</v>
      </c>
      <c r="D24" s="220">
        <v>64</v>
      </c>
      <c r="E24" s="27">
        <v>193</v>
      </c>
      <c r="F24" s="341" t="s">
        <v>46</v>
      </c>
    </row>
    <row r="25" spans="1:6" ht="14.15" customHeight="1">
      <c r="A25" s="193" t="s">
        <v>47</v>
      </c>
      <c r="B25" s="263">
        <v>171</v>
      </c>
      <c r="C25" s="220">
        <v>88</v>
      </c>
      <c r="D25" s="220">
        <v>233</v>
      </c>
      <c r="E25" s="27">
        <v>492</v>
      </c>
      <c r="F25" s="341" t="s">
        <v>48</v>
      </c>
    </row>
    <row r="26" spans="1:6" ht="14.15" customHeight="1">
      <c r="A26" s="193" t="s">
        <v>49</v>
      </c>
      <c r="B26" s="263">
        <v>567</v>
      </c>
      <c r="C26" s="220">
        <v>175</v>
      </c>
      <c r="D26" s="220">
        <v>630</v>
      </c>
      <c r="E26" s="27">
        <v>1372</v>
      </c>
      <c r="F26" s="341" t="s">
        <v>50</v>
      </c>
    </row>
    <row r="27" spans="1:6" ht="14.15" customHeight="1">
      <c r="A27" s="193" t="s">
        <v>51</v>
      </c>
      <c r="B27" s="263">
        <v>116</v>
      </c>
      <c r="C27" s="220">
        <v>54</v>
      </c>
      <c r="D27" s="220">
        <v>79</v>
      </c>
      <c r="E27" s="27">
        <v>249</v>
      </c>
      <c r="F27" s="341" t="s">
        <v>52</v>
      </c>
    </row>
    <row r="28" spans="1:6" ht="14.15" customHeight="1">
      <c r="A28" s="178" t="s">
        <v>53</v>
      </c>
      <c r="B28" s="82">
        <f>B29+B30+B31+B32+B33+B34+B35+B36+B37</f>
        <v>2009</v>
      </c>
      <c r="C28" s="82">
        <f>C29+C30+C31+C32+C33+C34+C35+C36+C37</f>
        <v>952</v>
      </c>
      <c r="D28" s="82">
        <f>D29+D30+D31+D32+D33+D34+D35+D36+D37</f>
        <v>1745</v>
      </c>
      <c r="E28" s="82">
        <f>E29+E30+E31+E32+E33+E34+E35+E36+E37</f>
        <v>4706</v>
      </c>
      <c r="F28" s="334" t="s">
        <v>54</v>
      </c>
    </row>
    <row r="29" spans="1:6" ht="14.15" customHeight="1">
      <c r="A29" s="491" t="s">
        <v>57</v>
      </c>
      <c r="B29" s="263">
        <v>114</v>
      </c>
      <c r="C29" s="220">
        <v>68</v>
      </c>
      <c r="D29" s="220">
        <v>101</v>
      </c>
      <c r="E29" s="27">
        <v>283</v>
      </c>
      <c r="F29" s="336" t="s">
        <v>58</v>
      </c>
    </row>
    <row r="30" spans="1:6" s="282" customFormat="1" ht="14.15" customHeight="1">
      <c r="A30" s="190" t="s">
        <v>59</v>
      </c>
      <c r="B30" s="263">
        <v>96</v>
      </c>
      <c r="C30" s="220">
        <v>61</v>
      </c>
      <c r="D30" s="220">
        <v>73</v>
      </c>
      <c r="E30" s="27">
        <v>230</v>
      </c>
      <c r="F30" s="336" t="s">
        <v>60</v>
      </c>
    </row>
    <row r="31" spans="1:6" ht="14.15" customHeight="1">
      <c r="A31" s="492" t="s">
        <v>61</v>
      </c>
      <c r="B31" s="263">
        <v>768</v>
      </c>
      <c r="C31" s="220">
        <v>214</v>
      </c>
      <c r="D31" s="220">
        <v>736</v>
      </c>
      <c r="E31" s="27">
        <v>1718</v>
      </c>
      <c r="F31" s="336" t="s">
        <v>62</v>
      </c>
    </row>
    <row r="32" spans="1:6" ht="14.15" customHeight="1">
      <c r="A32" s="193" t="s">
        <v>63</v>
      </c>
      <c r="B32" s="263">
        <v>110</v>
      </c>
      <c r="C32" s="220">
        <v>70</v>
      </c>
      <c r="D32" s="220">
        <v>101</v>
      </c>
      <c r="E32" s="27">
        <v>281</v>
      </c>
      <c r="F32" s="336" t="s">
        <v>955</v>
      </c>
    </row>
    <row r="33" spans="1:6" ht="14.15" customHeight="1">
      <c r="A33" s="190" t="s">
        <v>55</v>
      </c>
      <c r="B33" s="27">
        <v>296</v>
      </c>
      <c r="C33" s="27">
        <v>186</v>
      </c>
      <c r="D33" s="27">
        <v>354</v>
      </c>
      <c r="E33" s="27">
        <v>836</v>
      </c>
      <c r="F33" s="336" t="s">
        <v>56</v>
      </c>
    </row>
    <row r="34" spans="1:6" ht="14.15" customHeight="1">
      <c r="A34" s="493" t="s">
        <v>70</v>
      </c>
      <c r="B34" s="263">
        <v>73</v>
      </c>
      <c r="C34" s="220">
        <v>60</v>
      </c>
      <c r="D34" s="220">
        <v>21</v>
      </c>
      <c r="E34" s="27">
        <v>154</v>
      </c>
      <c r="F34" s="336" t="s">
        <v>71</v>
      </c>
    </row>
    <row r="35" spans="1:6" ht="14.15" customHeight="1">
      <c r="A35" s="193" t="s">
        <v>64</v>
      </c>
      <c r="B35" s="263">
        <v>124</v>
      </c>
      <c r="C35" s="220">
        <v>67</v>
      </c>
      <c r="D35" s="220">
        <v>61</v>
      </c>
      <c r="E35" s="27">
        <v>252</v>
      </c>
      <c r="F35" s="336" t="s">
        <v>65</v>
      </c>
    </row>
    <row r="36" spans="1:6" ht="14.15" customHeight="1">
      <c r="A36" s="193" t="s">
        <v>66</v>
      </c>
      <c r="B36" s="263">
        <v>202</v>
      </c>
      <c r="C36" s="220">
        <v>109</v>
      </c>
      <c r="D36" s="220">
        <v>117</v>
      </c>
      <c r="E36" s="27">
        <v>428</v>
      </c>
      <c r="F36" s="336" t="s">
        <v>67</v>
      </c>
    </row>
    <row r="37" spans="1:6" ht="14.15" customHeight="1">
      <c r="A37" s="193" t="s">
        <v>68</v>
      </c>
      <c r="B37" s="27">
        <v>226</v>
      </c>
      <c r="C37" s="27">
        <v>117</v>
      </c>
      <c r="D37" s="27">
        <v>181</v>
      </c>
      <c r="E37" s="27">
        <v>524</v>
      </c>
      <c r="F37" s="336" t="s">
        <v>69</v>
      </c>
    </row>
    <row r="38" spans="1:6" s="282" customFormat="1" ht="14.15" customHeight="1">
      <c r="A38" s="191" t="s">
        <v>72</v>
      </c>
      <c r="B38" s="82">
        <f>B39+B40+B41+B42+B43+B44+B45</f>
        <v>2547</v>
      </c>
      <c r="C38" s="82">
        <f>C39+C40+C41+C42+C43+C44+C45</f>
        <v>765</v>
      </c>
      <c r="D38" s="82">
        <f>D39+D40+D41+D42+D43+D44+D45</f>
        <v>2609</v>
      </c>
      <c r="E38" s="82">
        <f>E39+E40+E41+E42+E43+E44+E45</f>
        <v>5921</v>
      </c>
      <c r="F38" s="334" t="s">
        <v>73</v>
      </c>
    </row>
    <row r="39" spans="1:6" s="282" customFormat="1" ht="14.15" customHeight="1">
      <c r="A39" s="491" t="s">
        <v>74</v>
      </c>
      <c r="B39" s="263">
        <v>281</v>
      </c>
      <c r="C39" s="220">
        <v>122</v>
      </c>
      <c r="D39" s="220">
        <v>237</v>
      </c>
      <c r="E39" s="27">
        <v>640</v>
      </c>
      <c r="F39" s="341" t="s">
        <v>75</v>
      </c>
    </row>
    <row r="40" spans="1:6" ht="14.15" customHeight="1">
      <c r="A40" s="491" t="s">
        <v>76</v>
      </c>
      <c r="B40" s="263">
        <v>164</v>
      </c>
      <c r="C40" s="220">
        <v>82</v>
      </c>
      <c r="D40" s="220">
        <v>166</v>
      </c>
      <c r="E40" s="27">
        <v>412</v>
      </c>
      <c r="F40" s="336" t="s">
        <v>77</v>
      </c>
    </row>
    <row r="41" spans="1:6" s="282" customFormat="1" ht="14.15" customHeight="1">
      <c r="A41" s="491" t="s">
        <v>78</v>
      </c>
      <c r="B41" s="263">
        <v>1446</v>
      </c>
      <c r="C41" s="220">
        <v>261</v>
      </c>
      <c r="D41" s="220">
        <v>1436</v>
      </c>
      <c r="E41" s="27">
        <v>3143</v>
      </c>
      <c r="F41" s="336" t="s">
        <v>79</v>
      </c>
    </row>
    <row r="42" spans="1:6" s="282" customFormat="1" ht="14.15" customHeight="1">
      <c r="A42" s="491" t="s">
        <v>80</v>
      </c>
      <c r="B42" s="27">
        <v>159</v>
      </c>
      <c r="C42" s="27">
        <v>99</v>
      </c>
      <c r="D42" s="27">
        <v>436</v>
      </c>
      <c r="E42" s="27">
        <v>694</v>
      </c>
      <c r="F42" s="336" t="s">
        <v>81</v>
      </c>
    </row>
    <row r="43" spans="1:6" ht="14.15" customHeight="1">
      <c r="A43" s="491" t="s">
        <v>82</v>
      </c>
      <c r="B43" s="263">
        <v>206</v>
      </c>
      <c r="C43" s="220">
        <v>78</v>
      </c>
      <c r="D43" s="220">
        <v>136</v>
      </c>
      <c r="E43" s="27">
        <v>420</v>
      </c>
      <c r="F43" s="341" t="s">
        <v>83</v>
      </c>
    </row>
    <row r="44" spans="1:6" ht="14.15" customHeight="1">
      <c r="A44" s="491" t="s">
        <v>84</v>
      </c>
      <c r="B44" s="263">
        <v>104</v>
      </c>
      <c r="C44" s="220">
        <v>39</v>
      </c>
      <c r="D44" s="220">
        <v>49</v>
      </c>
      <c r="E44" s="27">
        <v>192</v>
      </c>
      <c r="F44" s="341" t="s">
        <v>85</v>
      </c>
    </row>
    <row r="45" spans="1:6" ht="14.15" customHeight="1">
      <c r="A45" s="491" t="s">
        <v>86</v>
      </c>
      <c r="B45" s="263">
        <v>187</v>
      </c>
      <c r="C45" s="220">
        <v>84</v>
      </c>
      <c r="D45" s="220">
        <v>149</v>
      </c>
      <c r="E45" s="27">
        <v>420</v>
      </c>
      <c r="F45" s="336" t="s">
        <v>87</v>
      </c>
    </row>
    <row r="46" spans="1:6" ht="14.15" customHeight="1">
      <c r="A46" s="192" t="s">
        <v>88</v>
      </c>
      <c r="B46" s="82">
        <f>B47+B48+B49+B50+B51</f>
        <v>872</v>
      </c>
      <c r="C46" s="82">
        <f>C47+C48+C49+C50+C51</f>
        <v>322</v>
      </c>
      <c r="D46" s="82">
        <f>D47+D48+D49+D50+D51</f>
        <v>824</v>
      </c>
      <c r="E46" s="82">
        <f>E47+E48+E49+E50+E51</f>
        <v>2018</v>
      </c>
      <c r="F46" s="334" t="s">
        <v>89</v>
      </c>
    </row>
    <row r="47" spans="1:6" ht="14.15" customHeight="1">
      <c r="A47" s="193" t="s">
        <v>90</v>
      </c>
      <c r="B47" s="263">
        <v>211</v>
      </c>
      <c r="C47" s="220">
        <v>81</v>
      </c>
      <c r="D47" s="220">
        <v>133</v>
      </c>
      <c r="E47" s="27">
        <v>425</v>
      </c>
      <c r="F47" s="336" t="s">
        <v>91</v>
      </c>
    </row>
    <row r="48" spans="1:6" ht="14.15" customHeight="1">
      <c r="A48" s="491" t="s">
        <v>92</v>
      </c>
      <c r="B48" s="263">
        <v>191</v>
      </c>
      <c r="C48" s="220">
        <v>64</v>
      </c>
      <c r="D48" s="220">
        <v>272</v>
      </c>
      <c r="E48" s="27">
        <v>527</v>
      </c>
      <c r="F48" s="336" t="s">
        <v>93</v>
      </c>
    </row>
    <row r="49" spans="1:6" ht="14.15" customHeight="1">
      <c r="A49" s="491" t="s">
        <v>94</v>
      </c>
      <c r="B49" s="27">
        <v>172</v>
      </c>
      <c r="C49" s="27">
        <v>45</v>
      </c>
      <c r="D49" s="27">
        <v>68</v>
      </c>
      <c r="E49" s="27">
        <v>285</v>
      </c>
      <c r="F49" s="336" t="s">
        <v>95</v>
      </c>
    </row>
    <row r="50" spans="1:6" ht="14.15" customHeight="1">
      <c r="A50" s="491" t="s">
        <v>96</v>
      </c>
      <c r="B50" s="263">
        <v>148</v>
      </c>
      <c r="C50" s="220">
        <v>57</v>
      </c>
      <c r="D50" s="220">
        <v>164</v>
      </c>
      <c r="E50" s="27">
        <v>369</v>
      </c>
      <c r="F50" s="336" t="s">
        <v>97</v>
      </c>
    </row>
    <row r="51" spans="1:6" ht="14.15" customHeight="1">
      <c r="A51" s="491" t="s">
        <v>98</v>
      </c>
      <c r="B51" s="263">
        <v>150</v>
      </c>
      <c r="C51" s="220">
        <v>75</v>
      </c>
      <c r="D51" s="220">
        <v>187</v>
      </c>
      <c r="E51" s="27">
        <v>412</v>
      </c>
      <c r="F51" s="341" t="s">
        <v>99</v>
      </c>
    </row>
    <row r="52" spans="1:6" ht="14.15" customHeight="1">
      <c r="A52" s="26"/>
      <c r="B52" s="263"/>
      <c r="C52" s="220"/>
      <c r="D52" s="220"/>
      <c r="E52" s="220"/>
      <c r="F52" s="384"/>
    </row>
    <row r="53" spans="1:6" s="282" customFormat="1" ht="14.15" customHeight="1">
      <c r="A53" s="26"/>
      <c r="B53" s="263"/>
      <c r="C53" s="220"/>
      <c r="D53" s="220"/>
      <c r="E53" s="220"/>
      <c r="F53" s="384"/>
    </row>
    <row r="54" spans="1:6" ht="14.15" customHeight="1">
      <c r="A54" s="26"/>
      <c r="B54" s="263"/>
      <c r="C54" s="220"/>
      <c r="D54" s="220"/>
      <c r="E54" s="220"/>
      <c r="F54" s="384"/>
    </row>
    <row r="55" spans="1:6" ht="14.15" customHeight="1">
      <c r="A55" s="26"/>
      <c r="B55" s="263"/>
      <c r="C55" s="220"/>
      <c r="D55" s="220"/>
      <c r="E55" s="220"/>
      <c r="F55" s="384"/>
    </row>
    <row r="56" spans="1:6" ht="14.15" customHeight="1">
      <c r="A56" s="26"/>
      <c r="B56" s="263"/>
      <c r="C56" s="220"/>
      <c r="D56" s="220"/>
      <c r="E56" s="220"/>
      <c r="F56" s="384"/>
    </row>
    <row r="57" spans="1:6" ht="12.75" customHeight="1"/>
    <row r="58" spans="1:6" ht="12.75" customHeight="1">
      <c r="A58" s="495"/>
      <c r="B58" s="551"/>
      <c r="C58" s="551"/>
      <c r="D58" s="551"/>
      <c r="E58" s="551"/>
    </row>
    <row r="59" spans="1:6" ht="12.75" customHeight="1"/>
    <row r="60" spans="1:6" ht="12.75" customHeight="1"/>
    <row r="61" spans="1:6" ht="12.75" customHeight="1">
      <c r="A61" s="552"/>
      <c r="B61" s="551"/>
      <c r="C61" s="551"/>
      <c r="D61" s="551"/>
      <c r="E61" s="551"/>
    </row>
    <row r="62" spans="1:6">
      <c r="A62" s="553"/>
      <c r="B62" s="551"/>
      <c r="C62" s="551"/>
      <c r="D62" s="551"/>
      <c r="E62" s="551"/>
    </row>
    <row r="63" spans="1:6" ht="14">
      <c r="A63" s="552"/>
      <c r="B63" s="551"/>
      <c r="C63" s="551"/>
      <c r="D63" s="551"/>
      <c r="E63" s="551"/>
    </row>
    <row r="64" spans="1:6">
      <c r="A64" s="554"/>
      <c r="B64" s="551"/>
      <c r="C64" s="551"/>
      <c r="D64" s="551"/>
      <c r="E64" s="551"/>
    </row>
    <row r="65" spans="1:6">
      <c r="A65" s="554"/>
      <c r="B65" s="551"/>
      <c r="C65" s="551"/>
      <c r="D65" s="551"/>
      <c r="E65" s="551"/>
    </row>
    <row r="66" spans="1:6" ht="14">
      <c r="A66" s="552"/>
      <c r="B66" s="551"/>
      <c r="C66" s="551"/>
      <c r="D66" s="551"/>
      <c r="E66" s="551"/>
    </row>
    <row r="67" spans="1:6">
      <c r="A67" s="554"/>
      <c r="B67" s="555"/>
      <c r="C67" s="555"/>
      <c r="D67" s="555"/>
      <c r="E67" s="555"/>
    </row>
    <row r="68" spans="1:6">
      <c r="A68" s="554"/>
      <c r="B68" s="551"/>
      <c r="C68" s="551"/>
      <c r="D68" s="551"/>
      <c r="E68" s="551"/>
    </row>
    <row r="69" spans="1:6">
      <c r="A69" s="554"/>
      <c r="B69" s="551"/>
      <c r="C69" s="551"/>
      <c r="D69" s="551"/>
      <c r="E69" s="551"/>
    </row>
    <row r="70" spans="1:6">
      <c r="A70" s="554"/>
      <c r="B70" s="555"/>
      <c r="C70" s="555"/>
      <c r="D70" s="555"/>
      <c r="E70" s="555"/>
    </row>
    <row r="71" spans="1:6">
      <c r="A71" s="554"/>
      <c r="B71" s="551"/>
      <c r="C71" s="551"/>
      <c r="D71" s="551"/>
      <c r="E71" s="551"/>
    </row>
    <row r="73" spans="1:6" ht="22.5">
      <c r="A73" s="1" t="s">
        <v>0</v>
      </c>
      <c r="B73" s="332"/>
      <c r="C73" s="332"/>
      <c r="D73" s="332"/>
      <c r="E73" s="332"/>
      <c r="F73" s="404" t="s">
        <v>416</v>
      </c>
    </row>
    <row r="74" spans="1:6">
      <c r="A74" s="548"/>
      <c r="B74" s="332"/>
      <c r="C74" s="332"/>
      <c r="D74" s="332"/>
      <c r="E74" s="332"/>
    </row>
    <row r="75" spans="1:6" ht="20">
      <c r="A75" s="324" t="s">
        <v>785</v>
      </c>
      <c r="B75" s="332"/>
      <c r="C75" s="332"/>
      <c r="D75" s="332"/>
      <c r="E75" s="874" t="s">
        <v>784</v>
      </c>
      <c r="F75" s="874"/>
    </row>
    <row r="76" spans="1:6" ht="20">
      <c r="A76" s="324" t="s">
        <v>635</v>
      </c>
      <c r="E76" s="875" t="s">
        <v>636</v>
      </c>
      <c r="F76" s="875"/>
    </row>
    <row r="77" spans="1:6" ht="20">
      <c r="A77" s="324"/>
      <c r="E77" s="438"/>
      <c r="F77" s="438"/>
    </row>
    <row r="78" spans="1:6" ht="17.5">
      <c r="A78" s="324"/>
      <c r="B78" s="549" t="s">
        <v>757</v>
      </c>
      <c r="C78" s="549" t="s">
        <v>758</v>
      </c>
      <c r="D78" s="549" t="s">
        <v>759</v>
      </c>
      <c r="E78" s="549" t="s">
        <v>204</v>
      </c>
    </row>
    <row r="79" spans="1:6">
      <c r="A79" s="327">
        <v>2022</v>
      </c>
      <c r="B79" s="524" t="s">
        <v>631</v>
      </c>
      <c r="C79" s="331" t="s">
        <v>632</v>
      </c>
      <c r="D79" s="331" t="s">
        <v>633</v>
      </c>
      <c r="E79" s="549" t="s">
        <v>634</v>
      </c>
      <c r="F79" s="705">
        <v>2022</v>
      </c>
    </row>
    <row r="80" spans="1:6">
      <c r="A80" s="16"/>
      <c r="B80" s="15"/>
      <c r="C80" s="15"/>
      <c r="D80" s="15"/>
      <c r="E80" s="15"/>
      <c r="F80" s="16"/>
    </row>
    <row r="81" spans="1:6">
      <c r="A81" s="550"/>
      <c r="B81" s="10"/>
      <c r="C81" s="10"/>
      <c r="D81" s="10"/>
      <c r="E81" s="10"/>
      <c r="F81" s="16"/>
    </row>
    <row r="82" spans="1:6" ht="14">
      <c r="A82" s="191" t="s">
        <v>102</v>
      </c>
      <c r="B82" s="22">
        <f>B83+B84+B85+B86+B87+B88+B89+B90+B91+B92+B93+B94+B95+B96+B97+B98</f>
        <v>2412</v>
      </c>
      <c r="C82" s="22">
        <f>C83+C84+C85+C86+C87+C88+C89+C90+C91+C92+C93+C94+C95+C96+C97+C98</f>
        <v>811</v>
      </c>
      <c r="D82" s="22">
        <f>D83+D84+D85+D86+D87+D88+D89+D90+D91+D92+D93+D94+D95+D96+D97+D98</f>
        <v>3112</v>
      </c>
      <c r="E82" s="22">
        <f>E83+E84+E85+E86+E87+E88+E89+E90+E91+E92+E93+E94+E95+E96+E97+E98</f>
        <v>6335</v>
      </c>
      <c r="F82" s="844" t="s">
        <v>103</v>
      </c>
    </row>
    <row r="83" spans="1:6">
      <c r="A83" s="58" t="s">
        <v>828</v>
      </c>
      <c r="B83" s="27">
        <v>45</v>
      </c>
      <c r="C83" s="27">
        <v>38</v>
      </c>
      <c r="D83" s="27">
        <v>102</v>
      </c>
      <c r="E83" s="27">
        <v>185</v>
      </c>
      <c r="F83" s="59" t="s">
        <v>115</v>
      </c>
    </row>
    <row r="84" spans="1:6">
      <c r="A84" s="58" t="s">
        <v>829</v>
      </c>
      <c r="B84" s="27">
        <v>53</v>
      </c>
      <c r="C84" s="27">
        <v>29</v>
      </c>
      <c r="D84" s="27">
        <v>130</v>
      </c>
      <c r="E84" s="27">
        <v>212</v>
      </c>
      <c r="F84" s="59" t="s">
        <v>111</v>
      </c>
    </row>
    <row r="85" spans="1:6" ht="14">
      <c r="A85" s="58" t="s">
        <v>830</v>
      </c>
      <c r="B85" s="27">
        <v>71</v>
      </c>
      <c r="C85" s="27">
        <v>35</v>
      </c>
      <c r="D85" s="27">
        <v>92</v>
      </c>
      <c r="E85" s="27">
        <v>198</v>
      </c>
      <c r="F85" s="60" t="s">
        <v>846</v>
      </c>
    </row>
    <row r="86" spans="1:6">
      <c r="A86" s="58" t="s">
        <v>831</v>
      </c>
      <c r="B86" s="27">
        <v>70</v>
      </c>
      <c r="C86" s="27">
        <v>34</v>
      </c>
      <c r="D86" s="27">
        <v>68</v>
      </c>
      <c r="E86" s="27">
        <v>172</v>
      </c>
      <c r="F86" s="59" t="s">
        <v>119</v>
      </c>
    </row>
    <row r="87" spans="1:6">
      <c r="A87" s="58" t="s">
        <v>832</v>
      </c>
      <c r="B87" s="27">
        <v>80</v>
      </c>
      <c r="C87" s="27">
        <v>49</v>
      </c>
      <c r="D87" s="27">
        <v>89</v>
      </c>
      <c r="E87" s="27">
        <v>218</v>
      </c>
      <c r="F87" s="59" t="s">
        <v>105</v>
      </c>
    </row>
    <row r="88" spans="1:6">
      <c r="A88" s="58" t="s">
        <v>833</v>
      </c>
      <c r="B88" s="27">
        <v>86</v>
      </c>
      <c r="C88" s="27">
        <v>66</v>
      </c>
      <c r="D88" s="27">
        <v>155</v>
      </c>
      <c r="E88" s="27">
        <v>307</v>
      </c>
      <c r="F88" s="59" t="s">
        <v>107</v>
      </c>
    </row>
    <row r="89" spans="1:6">
      <c r="A89" s="58" t="s">
        <v>834</v>
      </c>
      <c r="B89" s="27">
        <v>1035</v>
      </c>
      <c r="C89" s="27">
        <v>63</v>
      </c>
      <c r="D89" s="27">
        <v>1452</v>
      </c>
      <c r="E89" s="27">
        <v>2550</v>
      </c>
      <c r="F89" s="59" t="s">
        <v>109</v>
      </c>
    </row>
    <row r="90" spans="1:6">
      <c r="A90" s="58" t="s">
        <v>835</v>
      </c>
      <c r="B90" s="263">
        <v>179</v>
      </c>
      <c r="C90" s="220">
        <v>96</v>
      </c>
      <c r="D90" s="220">
        <v>216</v>
      </c>
      <c r="E90" s="263">
        <v>491</v>
      </c>
      <c r="F90" s="59" t="s">
        <v>123</v>
      </c>
    </row>
    <row r="91" spans="1:6">
      <c r="A91" s="58" t="s">
        <v>836</v>
      </c>
      <c r="B91" s="263">
        <v>61</v>
      </c>
      <c r="C91" s="220">
        <v>39</v>
      </c>
      <c r="D91" s="220">
        <v>74</v>
      </c>
      <c r="E91" s="263">
        <v>174</v>
      </c>
      <c r="F91" s="59" t="s">
        <v>113</v>
      </c>
    </row>
    <row r="92" spans="1:6">
      <c r="A92" s="58" t="s">
        <v>837</v>
      </c>
      <c r="B92" s="263">
        <v>49</v>
      </c>
      <c r="C92" s="220">
        <v>37</v>
      </c>
      <c r="D92" s="220">
        <v>81</v>
      </c>
      <c r="E92" s="263">
        <v>167</v>
      </c>
      <c r="F92" s="59" t="s">
        <v>125</v>
      </c>
    </row>
    <row r="93" spans="1:6">
      <c r="A93" s="58" t="s">
        <v>838</v>
      </c>
      <c r="B93" s="263">
        <v>70</v>
      </c>
      <c r="C93" s="220">
        <v>31</v>
      </c>
      <c r="D93" s="220">
        <v>95</v>
      </c>
      <c r="E93" s="263">
        <v>196</v>
      </c>
      <c r="F93" s="59" t="s">
        <v>127</v>
      </c>
    </row>
    <row r="94" spans="1:6">
      <c r="A94" s="58" t="s">
        <v>839</v>
      </c>
      <c r="B94" s="263">
        <v>60</v>
      </c>
      <c r="C94" s="220">
        <v>39</v>
      </c>
      <c r="D94" s="220">
        <v>103</v>
      </c>
      <c r="E94" s="263">
        <v>202</v>
      </c>
      <c r="F94" s="322" t="s">
        <v>827</v>
      </c>
    </row>
    <row r="95" spans="1:6">
      <c r="A95" s="58" t="s">
        <v>840</v>
      </c>
      <c r="B95" s="263">
        <v>110</v>
      </c>
      <c r="C95" s="220">
        <v>48</v>
      </c>
      <c r="D95" s="220">
        <v>94</v>
      </c>
      <c r="E95" s="263">
        <v>252</v>
      </c>
      <c r="F95" s="322" t="s">
        <v>129</v>
      </c>
    </row>
    <row r="96" spans="1:6">
      <c r="A96" s="58" t="s">
        <v>841</v>
      </c>
      <c r="B96" s="263">
        <v>196</v>
      </c>
      <c r="C96" s="220">
        <v>94</v>
      </c>
      <c r="D96" s="220">
        <v>187</v>
      </c>
      <c r="E96" s="263">
        <v>477</v>
      </c>
      <c r="F96" s="59" t="s">
        <v>131</v>
      </c>
    </row>
    <row r="97" spans="1:6">
      <c r="A97" s="58" t="s">
        <v>842</v>
      </c>
      <c r="B97" s="263">
        <v>132</v>
      </c>
      <c r="C97" s="220">
        <v>78</v>
      </c>
      <c r="D97" s="220">
        <v>80</v>
      </c>
      <c r="E97" s="263">
        <v>290</v>
      </c>
      <c r="F97" s="59" t="s">
        <v>133</v>
      </c>
    </row>
    <row r="98" spans="1:6">
      <c r="A98" s="58" t="s">
        <v>843</v>
      </c>
      <c r="B98" s="263">
        <v>115</v>
      </c>
      <c r="C98" s="220">
        <v>35</v>
      </c>
      <c r="D98" s="220">
        <v>94</v>
      </c>
      <c r="E98" s="263">
        <v>244</v>
      </c>
      <c r="F98" s="322" t="s">
        <v>117</v>
      </c>
    </row>
    <row r="99" spans="1:6" ht="14">
      <c r="A99" s="845" t="s">
        <v>134</v>
      </c>
      <c r="B99" s="82">
        <f>B100+B101+B102+B103+B104+B105+B106+B107</f>
        <v>2311</v>
      </c>
      <c r="C99" s="82">
        <f>C100+C101+C102+C103+C104+C105+C106+C107</f>
        <v>769</v>
      </c>
      <c r="D99" s="82">
        <f>D100+D101+D102+D103+D104+D105+D106+D107</f>
        <v>1777</v>
      </c>
      <c r="E99" s="82">
        <f>E100+E101+E102+E103+E104+E105+E106+E107</f>
        <v>4857</v>
      </c>
      <c r="F99" s="846" t="s">
        <v>135</v>
      </c>
    </row>
    <row r="100" spans="1:6" ht="14">
      <c r="A100" s="58" t="s">
        <v>136</v>
      </c>
      <c r="B100" s="263">
        <v>162</v>
      </c>
      <c r="C100" s="220">
        <v>75</v>
      </c>
      <c r="D100" s="220">
        <v>87</v>
      </c>
      <c r="E100" s="263">
        <v>324</v>
      </c>
      <c r="F100" s="353" t="s">
        <v>137</v>
      </c>
    </row>
    <row r="101" spans="1:6" ht="14">
      <c r="A101" s="58" t="s">
        <v>138</v>
      </c>
      <c r="B101" s="263">
        <v>172</v>
      </c>
      <c r="C101" s="220">
        <v>92</v>
      </c>
      <c r="D101" s="220">
        <v>89</v>
      </c>
      <c r="E101" s="263">
        <v>353</v>
      </c>
      <c r="F101" s="353" t="s">
        <v>139</v>
      </c>
    </row>
    <row r="102" spans="1:6" ht="14">
      <c r="A102" s="58" t="s">
        <v>140</v>
      </c>
      <c r="B102" s="27">
        <v>160</v>
      </c>
      <c r="C102" s="27">
        <v>89</v>
      </c>
      <c r="D102" s="27">
        <v>155</v>
      </c>
      <c r="E102" s="263">
        <v>404</v>
      </c>
      <c r="F102" s="353" t="s">
        <v>141</v>
      </c>
    </row>
    <row r="103" spans="1:6" ht="14">
      <c r="A103" s="58" t="s">
        <v>142</v>
      </c>
      <c r="B103" s="263">
        <v>216</v>
      </c>
      <c r="C103" s="220">
        <v>74</v>
      </c>
      <c r="D103" s="220">
        <v>138</v>
      </c>
      <c r="E103" s="263">
        <v>428</v>
      </c>
      <c r="F103" s="353" t="s">
        <v>143</v>
      </c>
    </row>
    <row r="104" spans="1:6" ht="14">
      <c r="A104" s="58" t="s">
        <v>144</v>
      </c>
      <c r="B104" s="263">
        <v>1206</v>
      </c>
      <c r="C104" s="220">
        <v>251</v>
      </c>
      <c r="D104" s="220">
        <v>926</v>
      </c>
      <c r="E104" s="263">
        <v>2383</v>
      </c>
      <c r="F104" s="353" t="s">
        <v>145</v>
      </c>
    </row>
    <row r="105" spans="1:6" ht="14">
      <c r="A105" s="58" t="s">
        <v>146</v>
      </c>
      <c r="B105" s="263">
        <v>102</v>
      </c>
      <c r="C105" s="220">
        <v>41</v>
      </c>
      <c r="D105" s="220">
        <v>75</v>
      </c>
      <c r="E105" s="263">
        <v>218</v>
      </c>
      <c r="F105" s="353" t="s">
        <v>147</v>
      </c>
    </row>
    <row r="106" spans="1:6" ht="14">
      <c r="A106" s="58" t="s">
        <v>148</v>
      </c>
      <c r="B106" s="263">
        <v>203</v>
      </c>
      <c r="C106" s="220">
        <v>99</v>
      </c>
      <c r="D106" s="220">
        <v>254</v>
      </c>
      <c r="E106" s="263">
        <v>556</v>
      </c>
      <c r="F106" s="353" t="s">
        <v>971</v>
      </c>
    </row>
    <row r="107" spans="1:6" ht="14">
      <c r="A107" s="58" t="s">
        <v>149</v>
      </c>
      <c r="B107" s="27">
        <v>90</v>
      </c>
      <c r="C107" s="27">
        <v>48</v>
      </c>
      <c r="D107" s="27">
        <v>53</v>
      </c>
      <c r="E107" s="263">
        <v>191</v>
      </c>
      <c r="F107" s="353" t="s">
        <v>150</v>
      </c>
    </row>
    <row r="108" spans="1:6" ht="14">
      <c r="A108" s="192" t="s">
        <v>151</v>
      </c>
      <c r="B108" s="82">
        <f>B109+B110+B111+B112+B113</f>
        <v>812</v>
      </c>
      <c r="C108" s="82">
        <f>C109+C110+C111+C112+C113</f>
        <v>399</v>
      </c>
      <c r="D108" s="82">
        <f>D109+D110+D111+D112+D113</f>
        <v>593</v>
      </c>
      <c r="E108" s="82">
        <f>E109+E110+E111+E112+E113</f>
        <v>1804</v>
      </c>
      <c r="F108" s="844" t="s">
        <v>152</v>
      </c>
    </row>
    <row r="109" spans="1:6" ht="14">
      <c r="A109" s="58" t="s">
        <v>153</v>
      </c>
      <c r="B109" s="263">
        <v>249</v>
      </c>
      <c r="C109" s="220">
        <v>130</v>
      </c>
      <c r="D109" s="220">
        <v>224</v>
      </c>
      <c r="E109" s="263">
        <v>603</v>
      </c>
      <c r="F109" s="353" t="s">
        <v>154</v>
      </c>
    </row>
    <row r="110" spans="1:6" ht="14">
      <c r="A110" s="58" t="s">
        <v>155</v>
      </c>
      <c r="B110" s="263">
        <v>128</v>
      </c>
      <c r="C110" s="220">
        <v>76</v>
      </c>
      <c r="D110" s="220">
        <v>93</v>
      </c>
      <c r="E110" s="263">
        <v>297</v>
      </c>
      <c r="F110" s="353" t="s">
        <v>156</v>
      </c>
    </row>
    <row r="111" spans="1:6" ht="14">
      <c r="A111" s="58" t="s">
        <v>157</v>
      </c>
      <c r="B111" s="263">
        <v>147</v>
      </c>
      <c r="C111" s="220">
        <v>76</v>
      </c>
      <c r="D111" s="220">
        <v>145</v>
      </c>
      <c r="E111" s="263">
        <v>368</v>
      </c>
      <c r="F111" s="353" t="s">
        <v>158</v>
      </c>
    </row>
    <row r="112" spans="1:6" ht="14">
      <c r="A112" s="58" t="s">
        <v>159</v>
      </c>
      <c r="B112" s="27">
        <v>134</v>
      </c>
      <c r="C112" s="27">
        <v>69</v>
      </c>
      <c r="D112" s="27">
        <v>74</v>
      </c>
      <c r="E112" s="263">
        <v>277</v>
      </c>
      <c r="F112" s="353" t="s">
        <v>160</v>
      </c>
    </row>
    <row r="113" spans="1:6" ht="14">
      <c r="A113" s="58" t="s">
        <v>161</v>
      </c>
      <c r="B113" s="263">
        <v>154</v>
      </c>
      <c r="C113" s="220">
        <v>48</v>
      </c>
      <c r="D113" s="220">
        <v>57</v>
      </c>
      <c r="E113" s="263">
        <v>259</v>
      </c>
      <c r="F113" s="353" t="s">
        <v>162</v>
      </c>
    </row>
    <row r="114" spans="1:6" ht="14">
      <c r="A114" s="845" t="s">
        <v>163</v>
      </c>
      <c r="B114" s="82">
        <f>B115+B116+B117+B118+B119+B120</f>
        <v>1046</v>
      </c>
      <c r="C114" s="82">
        <f>C115+C116+C117+C118+C119+C120</f>
        <v>517</v>
      </c>
      <c r="D114" s="82">
        <f>D115+D116+D117+D118+D119+D120</f>
        <v>903</v>
      </c>
      <c r="E114" s="82">
        <f>E115+E116+E117+E118+E119+E120</f>
        <v>2466</v>
      </c>
      <c r="F114" s="846" t="s">
        <v>164</v>
      </c>
    </row>
    <row r="115" spans="1:6" ht="14">
      <c r="A115" s="58" t="s">
        <v>165</v>
      </c>
      <c r="B115" s="263">
        <v>177</v>
      </c>
      <c r="C115" s="220">
        <v>111</v>
      </c>
      <c r="D115" s="220">
        <v>230</v>
      </c>
      <c r="E115" s="263">
        <v>518</v>
      </c>
      <c r="F115" s="353" t="s">
        <v>166</v>
      </c>
    </row>
    <row r="116" spans="1:6" ht="14">
      <c r="A116" s="58" t="s">
        <v>167</v>
      </c>
      <c r="B116" s="27">
        <v>147</v>
      </c>
      <c r="C116" s="27">
        <v>91</v>
      </c>
      <c r="D116" s="27">
        <v>101</v>
      </c>
      <c r="E116" s="263">
        <v>339</v>
      </c>
      <c r="F116" s="353" t="s">
        <v>168</v>
      </c>
    </row>
    <row r="117" spans="1:6" ht="14">
      <c r="A117" s="58" t="s">
        <v>169</v>
      </c>
      <c r="B117" s="263">
        <v>115</v>
      </c>
      <c r="C117" s="220">
        <v>78</v>
      </c>
      <c r="D117" s="220">
        <v>144</v>
      </c>
      <c r="E117" s="263">
        <v>337</v>
      </c>
      <c r="F117" s="353" t="s">
        <v>170</v>
      </c>
    </row>
    <row r="118" spans="1:6" ht="14">
      <c r="A118" s="58" t="s">
        <v>171</v>
      </c>
      <c r="B118" s="263">
        <v>302</v>
      </c>
      <c r="C118" s="220">
        <v>110</v>
      </c>
      <c r="D118" s="220">
        <v>200</v>
      </c>
      <c r="E118" s="263">
        <v>612</v>
      </c>
      <c r="F118" s="353" t="s">
        <v>172</v>
      </c>
    </row>
    <row r="119" spans="1:6" ht="14">
      <c r="A119" s="58" t="s">
        <v>173</v>
      </c>
      <c r="B119" s="263">
        <v>132</v>
      </c>
      <c r="C119" s="220">
        <v>59</v>
      </c>
      <c r="D119" s="220">
        <v>64</v>
      </c>
      <c r="E119" s="263">
        <v>255</v>
      </c>
      <c r="F119" s="353" t="s">
        <v>174</v>
      </c>
    </row>
    <row r="120" spans="1:6" ht="14">
      <c r="A120" s="58" t="s">
        <v>175</v>
      </c>
      <c r="B120" s="263">
        <v>173</v>
      </c>
      <c r="C120" s="220">
        <v>68</v>
      </c>
      <c r="D120" s="220">
        <v>164</v>
      </c>
      <c r="E120" s="263">
        <v>405</v>
      </c>
      <c r="F120" s="353" t="s">
        <v>176</v>
      </c>
    </row>
    <row r="121" spans="1:6" ht="14">
      <c r="A121" s="357" t="s">
        <v>177</v>
      </c>
      <c r="B121" s="82">
        <f>B122+B123+B124+B125</f>
        <v>439</v>
      </c>
      <c r="C121" s="82">
        <f>C122+C123+C124+C125</f>
        <v>184</v>
      </c>
      <c r="D121" s="82">
        <f>D122+D123+D124+D125</f>
        <v>334</v>
      </c>
      <c r="E121" s="82">
        <f>E122+E123+E124+E125</f>
        <v>957</v>
      </c>
      <c r="F121" s="355" t="s">
        <v>178</v>
      </c>
    </row>
    <row r="122" spans="1:6" ht="14">
      <c r="A122" s="58" t="s">
        <v>179</v>
      </c>
      <c r="B122" s="263">
        <v>65</v>
      </c>
      <c r="C122" s="220">
        <v>34</v>
      </c>
      <c r="D122" s="220">
        <v>39</v>
      </c>
      <c r="E122" s="263">
        <v>138</v>
      </c>
      <c r="F122" s="353" t="s">
        <v>180</v>
      </c>
    </row>
    <row r="123" spans="1:6" ht="14">
      <c r="A123" s="58" t="s">
        <v>181</v>
      </c>
      <c r="B123" s="27">
        <v>187</v>
      </c>
      <c r="C123" s="27">
        <v>67</v>
      </c>
      <c r="D123" s="27">
        <v>153</v>
      </c>
      <c r="E123" s="263">
        <v>407</v>
      </c>
      <c r="F123" s="353" t="s">
        <v>182</v>
      </c>
    </row>
    <row r="124" spans="1:6" ht="14">
      <c r="A124" s="58" t="s">
        <v>183</v>
      </c>
      <c r="B124" s="263">
        <v>111</v>
      </c>
      <c r="C124" s="220">
        <v>50</v>
      </c>
      <c r="D124" s="220">
        <v>73</v>
      </c>
      <c r="E124" s="263">
        <v>234</v>
      </c>
      <c r="F124" s="353" t="s">
        <v>184</v>
      </c>
    </row>
    <row r="125" spans="1:6" ht="14">
      <c r="A125" s="58" t="s">
        <v>185</v>
      </c>
      <c r="B125" s="263">
        <v>76</v>
      </c>
      <c r="C125" s="220">
        <v>33</v>
      </c>
      <c r="D125" s="220">
        <v>69</v>
      </c>
      <c r="E125" s="263">
        <v>178</v>
      </c>
      <c r="F125" s="353" t="s">
        <v>186</v>
      </c>
    </row>
    <row r="126" spans="1:6" ht="14">
      <c r="A126" s="350" t="s">
        <v>187</v>
      </c>
      <c r="B126" s="82">
        <f>B127+B128+B129+B130</f>
        <v>494</v>
      </c>
      <c r="C126" s="82">
        <f>C127+C128+C129+C130</f>
        <v>111</v>
      </c>
      <c r="D126" s="82">
        <f>D127+D128+D129+D130</f>
        <v>317</v>
      </c>
      <c r="E126" s="82">
        <f>E127+E128+E129+E130</f>
        <v>922</v>
      </c>
      <c r="F126" s="355" t="s">
        <v>188</v>
      </c>
    </row>
    <row r="127" spans="1:6" ht="14">
      <c r="A127" s="58" t="s">
        <v>189</v>
      </c>
      <c r="B127" s="263">
        <v>67</v>
      </c>
      <c r="C127" s="220">
        <v>18</v>
      </c>
      <c r="D127" s="220">
        <v>32</v>
      </c>
      <c r="E127" s="263">
        <v>117</v>
      </c>
      <c r="F127" s="353" t="s">
        <v>190</v>
      </c>
    </row>
    <row r="128" spans="1:6" ht="14">
      <c r="A128" s="58" t="s">
        <v>191</v>
      </c>
      <c r="B128" s="27">
        <v>71</v>
      </c>
      <c r="C128" s="27">
        <v>14</v>
      </c>
      <c r="D128" s="27">
        <v>45</v>
      </c>
      <c r="E128" s="263">
        <v>130</v>
      </c>
      <c r="F128" s="353" t="s">
        <v>192</v>
      </c>
    </row>
    <row r="129" spans="1:6" ht="14">
      <c r="A129" s="58" t="s">
        <v>193</v>
      </c>
      <c r="B129" s="263">
        <v>316</v>
      </c>
      <c r="C129" s="220">
        <v>68</v>
      </c>
      <c r="D129" s="220">
        <v>233</v>
      </c>
      <c r="E129" s="263">
        <v>617</v>
      </c>
      <c r="F129" s="353" t="s">
        <v>194</v>
      </c>
    </row>
    <row r="130" spans="1:6" ht="14">
      <c r="A130" s="58" t="s">
        <v>195</v>
      </c>
      <c r="B130" s="263">
        <v>40</v>
      </c>
      <c r="C130" s="220">
        <v>11</v>
      </c>
      <c r="D130" s="220">
        <v>7</v>
      </c>
      <c r="E130" s="263">
        <v>58</v>
      </c>
      <c r="F130" s="353" t="s">
        <v>196</v>
      </c>
    </row>
    <row r="131" spans="1:6" ht="14">
      <c r="A131" s="357" t="s">
        <v>197</v>
      </c>
      <c r="B131" s="82">
        <f>B132+B133</f>
        <v>123</v>
      </c>
      <c r="C131" s="82">
        <f>C132+C133</f>
        <v>51</v>
      </c>
      <c r="D131" s="82">
        <f>D132+D133</f>
        <v>121</v>
      </c>
      <c r="E131" s="82">
        <f>E132+E133</f>
        <v>295</v>
      </c>
      <c r="F131" s="355" t="s">
        <v>198</v>
      </c>
    </row>
    <row r="132" spans="1:6" ht="14">
      <c r="A132" s="343" t="s">
        <v>199</v>
      </c>
      <c r="B132" s="263">
        <v>5</v>
      </c>
      <c r="C132" s="220">
        <v>2</v>
      </c>
      <c r="D132" s="220">
        <v>2</v>
      </c>
      <c r="E132" s="263">
        <v>9</v>
      </c>
      <c r="F132" s="358" t="s">
        <v>1046</v>
      </c>
    </row>
    <row r="133" spans="1:6" ht="14">
      <c r="A133" s="181" t="s">
        <v>201</v>
      </c>
      <c r="B133" s="27">
        <v>118</v>
      </c>
      <c r="C133" s="27">
        <v>49</v>
      </c>
      <c r="D133" s="27">
        <v>119</v>
      </c>
      <c r="E133" s="263">
        <v>286</v>
      </c>
      <c r="F133" s="358" t="s">
        <v>1044</v>
      </c>
    </row>
    <row r="134" spans="1:6" ht="14">
      <c r="A134" s="359" t="s">
        <v>294</v>
      </c>
      <c r="B134" s="82">
        <f>B131+B126+B121+B114+B108+B99+B82+'14'!B10+'14'!B19+'14'!B28+'14'!B38+'14'!B46</f>
        <v>16221</v>
      </c>
      <c r="C134" s="82">
        <f>C131+C126+C121+C114+C108+C99+C82+'14'!C10+'14'!C19+'14'!C28+'14'!C38+'14'!C46</f>
        <v>6216</v>
      </c>
      <c r="D134" s="82">
        <f>D131+D126+D121+D114+D108+D99+D82+'14'!D10+'14'!D19+'14'!D28+'14'!D38+'14'!D46</f>
        <v>14939</v>
      </c>
      <c r="E134" s="82">
        <f>E131+E126+E121+E114+E108+E99+E82+'14'!E10+'14'!E19+'14'!E28+'14'!E38+'14'!E46</f>
        <v>37376</v>
      </c>
      <c r="F134" s="143" t="s">
        <v>204</v>
      </c>
    </row>
    <row r="135" spans="1:6" ht="14">
      <c r="A135" s="26"/>
      <c r="B135" s="263"/>
      <c r="C135" s="220"/>
      <c r="D135" s="220"/>
      <c r="E135" s="220"/>
      <c r="F135" s="384"/>
    </row>
    <row r="136" spans="1:6" ht="14">
      <c r="A136" s="16"/>
      <c r="B136" s="263"/>
      <c r="C136" s="220"/>
      <c r="D136" s="220"/>
      <c r="E136" s="220"/>
      <c r="F136" s="384"/>
    </row>
    <row r="137" spans="1:6" ht="14">
      <c r="A137" s="16"/>
      <c r="B137" s="263"/>
      <c r="C137" s="220"/>
      <c r="D137" s="220"/>
      <c r="E137" s="220"/>
      <c r="F137" s="187"/>
    </row>
    <row r="138" spans="1:6" ht="14">
      <c r="A138" s="16"/>
      <c r="B138" s="263"/>
      <c r="C138" s="220"/>
      <c r="D138" s="220"/>
      <c r="E138" s="220"/>
      <c r="F138" s="556"/>
    </row>
    <row r="139" spans="1:6">
      <c r="A139" s="65" t="s">
        <v>853</v>
      </c>
      <c r="B139" s="68"/>
      <c r="C139" s="68"/>
      <c r="D139" s="68"/>
      <c r="E139" s="68"/>
      <c r="F139" s="69" t="s">
        <v>969</v>
      </c>
    </row>
    <row r="140" spans="1:6" ht="14.5">
      <c r="A140" s="557"/>
      <c r="F140" s="557"/>
    </row>
    <row r="143" spans="1:6">
      <c r="B143" s="551"/>
      <c r="C143" s="551"/>
      <c r="D143" s="551"/>
      <c r="E143" s="551"/>
    </row>
  </sheetData>
  <mergeCells count="4">
    <mergeCell ref="E3:F3"/>
    <mergeCell ref="E4:F4"/>
    <mergeCell ref="E75:F75"/>
    <mergeCell ref="E76:F76"/>
  </mergeCells>
  <printOptions gridLinesSet="0"/>
  <pageMargins left="0.78740157480314965" right="0.59055118110236227" top="1.1811023622047245" bottom="0.98425196850393704" header="0.51181102362204722" footer="0.51181102362204722"/>
  <pageSetup paperSize="9" scale="63" orientation="portrait" r:id="rId1"/>
  <headerFooter alignWithMargins="0"/>
  <rowBreaks count="1" manualBreakCount="1">
    <brk id="72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transitionEvaluation="1">
    <tabColor rgb="FFFFFF00"/>
  </sheetPr>
  <dimension ref="A1:G137"/>
  <sheetViews>
    <sheetView showGridLines="0" view="pageLayout" zoomScaleSheetLayoutView="137" workbookViewId="0">
      <selection activeCell="A33" sqref="A33"/>
    </sheetView>
  </sheetViews>
  <sheetFormatPr defaultColWidth="5.26953125" defaultRowHeight="13"/>
  <cols>
    <col min="1" max="1" width="32.7265625" style="322" customWidth="1"/>
    <col min="2" max="2" width="10.453125" style="323" customWidth="1"/>
    <col min="3" max="3" width="11.1796875" style="323" customWidth="1"/>
    <col min="4" max="4" width="9.81640625" style="323" customWidth="1"/>
    <col min="5" max="5" width="20" style="323" customWidth="1"/>
    <col min="6" max="6" width="29.26953125" style="322" customWidth="1"/>
    <col min="7" max="7" width="3.7265625" style="322" customWidth="1"/>
    <col min="8" max="8" width="6.7265625" style="322" customWidth="1"/>
    <col min="9" max="126" width="5.26953125" style="322" customWidth="1"/>
    <col min="127" max="252" width="5.26953125" style="322"/>
    <col min="253" max="253" width="32.7265625" style="322" customWidth="1"/>
    <col min="254" max="254" width="14.7265625" style="322" customWidth="1"/>
    <col min="255" max="256" width="16.7265625" style="322" customWidth="1"/>
    <col min="257" max="257" width="29.26953125" style="322" customWidth="1"/>
    <col min="258" max="258" width="3.7265625" style="322" customWidth="1"/>
    <col min="259" max="259" width="6.7265625" style="322" customWidth="1"/>
    <col min="260" max="382" width="5.26953125" style="322" customWidth="1"/>
    <col min="383" max="508" width="5.26953125" style="322"/>
    <col min="509" max="509" width="32.7265625" style="322" customWidth="1"/>
    <col min="510" max="510" width="14.7265625" style="322" customWidth="1"/>
    <col min="511" max="512" width="16.7265625" style="322" customWidth="1"/>
    <col min="513" max="513" width="29.26953125" style="322" customWidth="1"/>
    <col min="514" max="514" width="3.7265625" style="322" customWidth="1"/>
    <col min="515" max="515" width="6.7265625" style="322" customWidth="1"/>
    <col min="516" max="638" width="5.26953125" style="322" customWidth="1"/>
    <col min="639" max="764" width="5.26953125" style="322"/>
    <col min="765" max="765" width="32.7265625" style="322" customWidth="1"/>
    <col min="766" max="766" width="14.7265625" style="322" customWidth="1"/>
    <col min="767" max="768" width="16.7265625" style="322" customWidth="1"/>
    <col min="769" max="769" width="29.26953125" style="322" customWidth="1"/>
    <col min="770" max="770" width="3.7265625" style="322" customWidth="1"/>
    <col min="771" max="771" width="6.7265625" style="322" customWidth="1"/>
    <col min="772" max="894" width="5.26953125" style="322" customWidth="1"/>
    <col min="895" max="1020" width="5.26953125" style="322"/>
    <col min="1021" max="1021" width="32.7265625" style="322" customWidth="1"/>
    <col min="1022" max="1022" width="14.7265625" style="322" customWidth="1"/>
    <col min="1023" max="1024" width="16.7265625" style="322" customWidth="1"/>
    <col min="1025" max="1025" width="29.26953125" style="322" customWidth="1"/>
    <col min="1026" max="1026" width="3.7265625" style="322" customWidth="1"/>
    <col min="1027" max="1027" width="6.7265625" style="322" customWidth="1"/>
    <col min="1028" max="1150" width="5.26953125" style="322" customWidth="1"/>
    <col min="1151" max="1276" width="5.26953125" style="322"/>
    <col min="1277" max="1277" width="32.7265625" style="322" customWidth="1"/>
    <col min="1278" max="1278" width="14.7265625" style="322" customWidth="1"/>
    <col min="1279" max="1280" width="16.7265625" style="322" customWidth="1"/>
    <col min="1281" max="1281" width="29.26953125" style="322" customWidth="1"/>
    <col min="1282" max="1282" width="3.7265625" style="322" customWidth="1"/>
    <col min="1283" max="1283" width="6.7265625" style="322" customWidth="1"/>
    <col min="1284" max="1406" width="5.26953125" style="322" customWidth="1"/>
    <col min="1407" max="1532" width="5.26953125" style="322"/>
    <col min="1533" max="1533" width="32.7265625" style="322" customWidth="1"/>
    <col min="1534" max="1534" width="14.7265625" style="322" customWidth="1"/>
    <col min="1535" max="1536" width="16.7265625" style="322" customWidth="1"/>
    <col min="1537" max="1537" width="29.26953125" style="322" customWidth="1"/>
    <col min="1538" max="1538" width="3.7265625" style="322" customWidth="1"/>
    <col min="1539" max="1539" width="6.7265625" style="322" customWidth="1"/>
    <col min="1540" max="1662" width="5.26953125" style="322" customWidth="1"/>
    <col min="1663" max="1788" width="5.26953125" style="322"/>
    <col min="1789" max="1789" width="32.7265625" style="322" customWidth="1"/>
    <col min="1790" max="1790" width="14.7265625" style="322" customWidth="1"/>
    <col min="1791" max="1792" width="16.7265625" style="322" customWidth="1"/>
    <col min="1793" max="1793" width="29.26953125" style="322" customWidth="1"/>
    <col min="1794" max="1794" width="3.7265625" style="322" customWidth="1"/>
    <col min="1795" max="1795" width="6.7265625" style="322" customWidth="1"/>
    <col min="1796" max="1918" width="5.26953125" style="322" customWidth="1"/>
    <col min="1919" max="2044" width="5.26953125" style="322"/>
    <col min="2045" max="2045" width="32.7265625" style="322" customWidth="1"/>
    <col min="2046" max="2046" width="14.7265625" style="322" customWidth="1"/>
    <col min="2047" max="2048" width="16.7265625" style="322" customWidth="1"/>
    <col min="2049" max="2049" width="29.26953125" style="322" customWidth="1"/>
    <col min="2050" max="2050" width="3.7265625" style="322" customWidth="1"/>
    <col min="2051" max="2051" width="6.7265625" style="322" customWidth="1"/>
    <col min="2052" max="2174" width="5.26953125" style="322" customWidth="1"/>
    <col min="2175" max="2300" width="5.26953125" style="322"/>
    <col min="2301" max="2301" width="32.7265625" style="322" customWidth="1"/>
    <col min="2302" max="2302" width="14.7265625" style="322" customWidth="1"/>
    <col min="2303" max="2304" width="16.7265625" style="322" customWidth="1"/>
    <col min="2305" max="2305" width="29.26953125" style="322" customWidth="1"/>
    <col min="2306" max="2306" width="3.7265625" style="322" customWidth="1"/>
    <col min="2307" max="2307" width="6.7265625" style="322" customWidth="1"/>
    <col min="2308" max="2430" width="5.26953125" style="322" customWidth="1"/>
    <col min="2431" max="2556" width="5.26953125" style="322"/>
    <col min="2557" max="2557" width="32.7265625" style="322" customWidth="1"/>
    <col min="2558" max="2558" width="14.7265625" style="322" customWidth="1"/>
    <col min="2559" max="2560" width="16.7265625" style="322" customWidth="1"/>
    <col min="2561" max="2561" width="29.26953125" style="322" customWidth="1"/>
    <col min="2562" max="2562" width="3.7265625" style="322" customWidth="1"/>
    <col min="2563" max="2563" width="6.7265625" style="322" customWidth="1"/>
    <col min="2564" max="2686" width="5.26953125" style="322" customWidth="1"/>
    <col min="2687" max="2812" width="5.26953125" style="322"/>
    <col min="2813" max="2813" width="32.7265625" style="322" customWidth="1"/>
    <col min="2814" max="2814" width="14.7265625" style="322" customWidth="1"/>
    <col min="2815" max="2816" width="16.7265625" style="322" customWidth="1"/>
    <col min="2817" max="2817" width="29.26953125" style="322" customWidth="1"/>
    <col min="2818" max="2818" width="3.7265625" style="322" customWidth="1"/>
    <col min="2819" max="2819" width="6.7265625" style="322" customWidth="1"/>
    <col min="2820" max="2942" width="5.26953125" style="322" customWidth="1"/>
    <col min="2943" max="3068" width="5.26953125" style="322"/>
    <col min="3069" max="3069" width="32.7265625" style="322" customWidth="1"/>
    <col min="3070" max="3070" width="14.7265625" style="322" customWidth="1"/>
    <col min="3071" max="3072" width="16.7265625" style="322" customWidth="1"/>
    <col min="3073" max="3073" width="29.26953125" style="322" customWidth="1"/>
    <col min="3074" max="3074" width="3.7265625" style="322" customWidth="1"/>
    <col min="3075" max="3075" width="6.7265625" style="322" customWidth="1"/>
    <col min="3076" max="3198" width="5.26953125" style="322" customWidth="1"/>
    <col min="3199" max="3324" width="5.26953125" style="322"/>
    <col min="3325" max="3325" width="32.7265625" style="322" customWidth="1"/>
    <col min="3326" max="3326" width="14.7265625" style="322" customWidth="1"/>
    <col min="3327" max="3328" width="16.7265625" style="322" customWidth="1"/>
    <col min="3329" max="3329" width="29.26953125" style="322" customWidth="1"/>
    <col min="3330" max="3330" width="3.7265625" style="322" customWidth="1"/>
    <col min="3331" max="3331" width="6.7265625" style="322" customWidth="1"/>
    <col min="3332" max="3454" width="5.26953125" style="322" customWidth="1"/>
    <col min="3455" max="3580" width="5.26953125" style="322"/>
    <col min="3581" max="3581" width="32.7265625" style="322" customWidth="1"/>
    <col min="3582" max="3582" width="14.7265625" style="322" customWidth="1"/>
    <col min="3583" max="3584" width="16.7265625" style="322" customWidth="1"/>
    <col min="3585" max="3585" width="29.26953125" style="322" customWidth="1"/>
    <col min="3586" max="3586" width="3.7265625" style="322" customWidth="1"/>
    <col min="3587" max="3587" width="6.7265625" style="322" customWidth="1"/>
    <col min="3588" max="3710" width="5.26953125" style="322" customWidth="1"/>
    <col min="3711" max="3836" width="5.26953125" style="322"/>
    <col min="3837" max="3837" width="32.7265625" style="322" customWidth="1"/>
    <col min="3838" max="3838" width="14.7265625" style="322" customWidth="1"/>
    <col min="3839" max="3840" width="16.7265625" style="322" customWidth="1"/>
    <col min="3841" max="3841" width="29.26953125" style="322" customWidth="1"/>
    <col min="3842" max="3842" width="3.7265625" style="322" customWidth="1"/>
    <col min="3843" max="3843" width="6.7265625" style="322" customWidth="1"/>
    <col min="3844" max="3966" width="5.26953125" style="322" customWidth="1"/>
    <col min="3967" max="4092" width="5.26953125" style="322"/>
    <col min="4093" max="4093" width="32.7265625" style="322" customWidth="1"/>
    <col min="4094" max="4094" width="14.7265625" style="322" customWidth="1"/>
    <col min="4095" max="4096" width="16.7265625" style="322" customWidth="1"/>
    <col min="4097" max="4097" width="29.26953125" style="322" customWidth="1"/>
    <col min="4098" max="4098" width="3.7265625" style="322" customWidth="1"/>
    <col min="4099" max="4099" width="6.7265625" style="322" customWidth="1"/>
    <col min="4100" max="4222" width="5.26953125" style="322" customWidth="1"/>
    <col min="4223" max="4348" width="5.26953125" style="322"/>
    <col min="4349" max="4349" width="32.7265625" style="322" customWidth="1"/>
    <col min="4350" max="4350" width="14.7265625" style="322" customWidth="1"/>
    <col min="4351" max="4352" width="16.7265625" style="322" customWidth="1"/>
    <col min="4353" max="4353" width="29.26953125" style="322" customWidth="1"/>
    <col min="4354" max="4354" width="3.7265625" style="322" customWidth="1"/>
    <col min="4355" max="4355" width="6.7265625" style="322" customWidth="1"/>
    <col min="4356" max="4478" width="5.26953125" style="322" customWidth="1"/>
    <col min="4479" max="4604" width="5.26953125" style="322"/>
    <col min="4605" max="4605" width="32.7265625" style="322" customWidth="1"/>
    <col min="4606" max="4606" width="14.7265625" style="322" customWidth="1"/>
    <col min="4607" max="4608" width="16.7265625" style="322" customWidth="1"/>
    <col min="4609" max="4609" width="29.26953125" style="322" customWidth="1"/>
    <col min="4610" max="4610" width="3.7265625" style="322" customWidth="1"/>
    <col min="4611" max="4611" width="6.7265625" style="322" customWidth="1"/>
    <col min="4612" max="4734" width="5.26953125" style="322" customWidth="1"/>
    <col min="4735" max="4860" width="5.26953125" style="322"/>
    <col min="4861" max="4861" width="32.7265625" style="322" customWidth="1"/>
    <col min="4862" max="4862" width="14.7265625" style="322" customWidth="1"/>
    <col min="4863" max="4864" width="16.7265625" style="322" customWidth="1"/>
    <col min="4865" max="4865" width="29.26953125" style="322" customWidth="1"/>
    <col min="4866" max="4866" width="3.7265625" style="322" customWidth="1"/>
    <col min="4867" max="4867" width="6.7265625" style="322" customWidth="1"/>
    <col min="4868" max="4990" width="5.26953125" style="322" customWidth="1"/>
    <col min="4991" max="5116" width="5.26953125" style="322"/>
    <col min="5117" max="5117" width="32.7265625" style="322" customWidth="1"/>
    <col min="5118" max="5118" width="14.7265625" style="322" customWidth="1"/>
    <col min="5119" max="5120" width="16.7265625" style="322" customWidth="1"/>
    <col min="5121" max="5121" width="29.26953125" style="322" customWidth="1"/>
    <col min="5122" max="5122" width="3.7265625" style="322" customWidth="1"/>
    <col min="5123" max="5123" width="6.7265625" style="322" customWidth="1"/>
    <col min="5124" max="5246" width="5.26953125" style="322" customWidth="1"/>
    <col min="5247" max="5372" width="5.26953125" style="322"/>
    <col min="5373" max="5373" width="32.7265625" style="322" customWidth="1"/>
    <col min="5374" max="5374" width="14.7265625" style="322" customWidth="1"/>
    <col min="5375" max="5376" width="16.7265625" style="322" customWidth="1"/>
    <col min="5377" max="5377" width="29.26953125" style="322" customWidth="1"/>
    <col min="5378" max="5378" width="3.7265625" style="322" customWidth="1"/>
    <col min="5379" max="5379" width="6.7265625" style="322" customWidth="1"/>
    <col min="5380" max="5502" width="5.26953125" style="322" customWidth="1"/>
    <col min="5503" max="5628" width="5.26953125" style="322"/>
    <col min="5629" max="5629" width="32.7265625" style="322" customWidth="1"/>
    <col min="5630" max="5630" width="14.7265625" style="322" customWidth="1"/>
    <col min="5631" max="5632" width="16.7265625" style="322" customWidth="1"/>
    <col min="5633" max="5633" width="29.26953125" style="322" customWidth="1"/>
    <col min="5634" max="5634" width="3.7265625" style="322" customWidth="1"/>
    <col min="5635" max="5635" width="6.7265625" style="322" customWidth="1"/>
    <col min="5636" max="5758" width="5.26953125" style="322" customWidth="1"/>
    <col min="5759" max="5884" width="5.26953125" style="322"/>
    <col min="5885" max="5885" width="32.7265625" style="322" customWidth="1"/>
    <col min="5886" max="5886" width="14.7265625" style="322" customWidth="1"/>
    <col min="5887" max="5888" width="16.7265625" style="322" customWidth="1"/>
    <col min="5889" max="5889" width="29.26953125" style="322" customWidth="1"/>
    <col min="5890" max="5890" width="3.7265625" style="322" customWidth="1"/>
    <col min="5891" max="5891" width="6.7265625" style="322" customWidth="1"/>
    <col min="5892" max="6014" width="5.26953125" style="322" customWidth="1"/>
    <col min="6015" max="6140" width="5.26953125" style="322"/>
    <col min="6141" max="6141" width="32.7265625" style="322" customWidth="1"/>
    <col min="6142" max="6142" width="14.7265625" style="322" customWidth="1"/>
    <col min="6143" max="6144" width="16.7265625" style="322" customWidth="1"/>
    <col min="6145" max="6145" width="29.26953125" style="322" customWidth="1"/>
    <col min="6146" max="6146" width="3.7265625" style="322" customWidth="1"/>
    <col min="6147" max="6147" width="6.7265625" style="322" customWidth="1"/>
    <col min="6148" max="6270" width="5.26953125" style="322" customWidth="1"/>
    <col min="6271" max="6396" width="5.26953125" style="322"/>
    <col min="6397" max="6397" width="32.7265625" style="322" customWidth="1"/>
    <col min="6398" max="6398" width="14.7265625" style="322" customWidth="1"/>
    <col min="6399" max="6400" width="16.7265625" style="322" customWidth="1"/>
    <col min="6401" max="6401" width="29.26953125" style="322" customWidth="1"/>
    <col min="6402" max="6402" width="3.7265625" style="322" customWidth="1"/>
    <col min="6403" max="6403" width="6.7265625" style="322" customWidth="1"/>
    <col min="6404" max="6526" width="5.26953125" style="322" customWidth="1"/>
    <col min="6527" max="6652" width="5.26953125" style="322"/>
    <col min="6653" max="6653" width="32.7265625" style="322" customWidth="1"/>
    <col min="6654" max="6654" width="14.7265625" style="322" customWidth="1"/>
    <col min="6655" max="6656" width="16.7265625" style="322" customWidth="1"/>
    <col min="6657" max="6657" width="29.26953125" style="322" customWidth="1"/>
    <col min="6658" max="6658" width="3.7265625" style="322" customWidth="1"/>
    <col min="6659" max="6659" width="6.7265625" style="322" customWidth="1"/>
    <col min="6660" max="6782" width="5.26953125" style="322" customWidth="1"/>
    <col min="6783" max="6908" width="5.26953125" style="322"/>
    <col min="6909" max="6909" width="32.7265625" style="322" customWidth="1"/>
    <col min="6910" max="6910" width="14.7265625" style="322" customWidth="1"/>
    <col min="6911" max="6912" width="16.7265625" style="322" customWidth="1"/>
    <col min="6913" max="6913" width="29.26953125" style="322" customWidth="1"/>
    <col min="6914" max="6914" width="3.7265625" style="322" customWidth="1"/>
    <col min="6915" max="6915" width="6.7265625" style="322" customWidth="1"/>
    <col min="6916" max="7038" width="5.26953125" style="322" customWidth="1"/>
    <col min="7039" max="7164" width="5.26953125" style="322"/>
    <col min="7165" max="7165" width="32.7265625" style="322" customWidth="1"/>
    <col min="7166" max="7166" width="14.7265625" style="322" customWidth="1"/>
    <col min="7167" max="7168" width="16.7265625" style="322" customWidth="1"/>
    <col min="7169" max="7169" width="29.26953125" style="322" customWidth="1"/>
    <col min="7170" max="7170" width="3.7265625" style="322" customWidth="1"/>
    <col min="7171" max="7171" width="6.7265625" style="322" customWidth="1"/>
    <col min="7172" max="7294" width="5.26953125" style="322" customWidth="1"/>
    <col min="7295" max="7420" width="5.26953125" style="322"/>
    <col min="7421" max="7421" width="32.7265625" style="322" customWidth="1"/>
    <col min="7422" max="7422" width="14.7265625" style="322" customWidth="1"/>
    <col min="7423" max="7424" width="16.7265625" style="322" customWidth="1"/>
    <col min="7425" max="7425" width="29.26953125" style="322" customWidth="1"/>
    <col min="7426" max="7426" width="3.7265625" style="322" customWidth="1"/>
    <col min="7427" max="7427" width="6.7265625" style="322" customWidth="1"/>
    <col min="7428" max="7550" width="5.26953125" style="322" customWidth="1"/>
    <col min="7551" max="7676" width="5.26953125" style="322"/>
    <col min="7677" max="7677" width="32.7265625" style="322" customWidth="1"/>
    <col min="7678" max="7678" width="14.7265625" style="322" customWidth="1"/>
    <col min="7679" max="7680" width="16.7265625" style="322" customWidth="1"/>
    <col min="7681" max="7681" width="29.26953125" style="322" customWidth="1"/>
    <col min="7682" max="7682" width="3.7265625" style="322" customWidth="1"/>
    <col min="7683" max="7683" width="6.7265625" style="322" customWidth="1"/>
    <col min="7684" max="7806" width="5.26953125" style="322" customWidth="1"/>
    <col min="7807" max="7932" width="5.26953125" style="322"/>
    <col min="7933" max="7933" width="32.7265625" style="322" customWidth="1"/>
    <col min="7934" max="7934" width="14.7265625" style="322" customWidth="1"/>
    <col min="7935" max="7936" width="16.7265625" style="322" customWidth="1"/>
    <col min="7937" max="7937" width="29.26953125" style="322" customWidth="1"/>
    <col min="7938" max="7938" width="3.7265625" style="322" customWidth="1"/>
    <col min="7939" max="7939" width="6.7265625" style="322" customWidth="1"/>
    <col min="7940" max="8062" width="5.26953125" style="322" customWidth="1"/>
    <col min="8063" max="8188" width="5.26953125" style="322"/>
    <col min="8189" max="8189" width="32.7265625" style="322" customWidth="1"/>
    <col min="8190" max="8190" width="14.7265625" style="322" customWidth="1"/>
    <col min="8191" max="8192" width="16.7265625" style="322" customWidth="1"/>
    <col min="8193" max="8193" width="29.26953125" style="322" customWidth="1"/>
    <col min="8194" max="8194" width="3.7265625" style="322" customWidth="1"/>
    <col min="8195" max="8195" width="6.7265625" style="322" customWidth="1"/>
    <col min="8196" max="8318" width="5.26953125" style="322" customWidth="1"/>
    <col min="8319" max="8444" width="5.26953125" style="322"/>
    <col min="8445" max="8445" width="32.7265625" style="322" customWidth="1"/>
    <col min="8446" max="8446" width="14.7265625" style="322" customWidth="1"/>
    <col min="8447" max="8448" width="16.7265625" style="322" customWidth="1"/>
    <col min="8449" max="8449" width="29.26953125" style="322" customWidth="1"/>
    <col min="8450" max="8450" width="3.7265625" style="322" customWidth="1"/>
    <col min="8451" max="8451" width="6.7265625" style="322" customWidth="1"/>
    <col min="8452" max="8574" width="5.26953125" style="322" customWidth="1"/>
    <col min="8575" max="8700" width="5.26953125" style="322"/>
    <col min="8701" max="8701" width="32.7265625" style="322" customWidth="1"/>
    <col min="8702" max="8702" width="14.7265625" style="322" customWidth="1"/>
    <col min="8703" max="8704" width="16.7265625" style="322" customWidth="1"/>
    <col min="8705" max="8705" width="29.26953125" style="322" customWidth="1"/>
    <col min="8706" max="8706" width="3.7265625" style="322" customWidth="1"/>
    <col min="8707" max="8707" width="6.7265625" style="322" customWidth="1"/>
    <col min="8708" max="8830" width="5.26953125" style="322" customWidth="1"/>
    <col min="8831" max="8956" width="5.26953125" style="322"/>
    <col min="8957" max="8957" width="32.7265625" style="322" customWidth="1"/>
    <col min="8958" max="8958" width="14.7265625" style="322" customWidth="1"/>
    <col min="8959" max="8960" width="16.7265625" style="322" customWidth="1"/>
    <col min="8961" max="8961" width="29.26953125" style="322" customWidth="1"/>
    <col min="8962" max="8962" width="3.7265625" style="322" customWidth="1"/>
    <col min="8963" max="8963" width="6.7265625" style="322" customWidth="1"/>
    <col min="8964" max="9086" width="5.26953125" style="322" customWidth="1"/>
    <col min="9087" max="9212" width="5.26953125" style="322"/>
    <col min="9213" max="9213" width="32.7265625" style="322" customWidth="1"/>
    <col min="9214" max="9214" width="14.7265625" style="322" customWidth="1"/>
    <col min="9215" max="9216" width="16.7265625" style="322" customWidth="1"/>
    <col min="9217" max="9217" width="29.26953125" style="322" customWidth="1"/>
    <col min="9218" max="9218" width="3.7265625" style="322" customWidth="1"/>
    <col min="9219" max="9219" width="6.7265625" style="322" customWidth="1"/>
    <col min="9220" max="9342" width="5.26953125" style="322" customWidth="1"/>
    <col min="9343" max="9468" width="5.26953125" style="322"/>
    <col min="9469" max="9469" width="32.7265625" style="322" customWidth="1"/>
    <col min="9470" max="9470" width="14.7265625" style="322" customWidth="1"/>
    <col min="9471" max="9472" width="16.7265625" style="322" customWidth="1"/>
    <col min="9473" max="9473" width="29.26953125" style="322" customWidth="1"/>
    <col min="9474" max="9474" width="3.7265625" style="322" customWidth="1"/>
    <col min="9475" max="9475" width="6.7265625" style="322" customWidth="1"/>
    <col min="9476" max="9598" width="5.26953125" style="322" customWidth="1"/>
    <col min="9599" max="9724" width="5.26953125" style="322"/>
    <col min="9725" max="9725" width="32.7265625" style="322" customWidth="1"/>
    <col min="9726" max="9726" width="14.7265625" style="322" customWidth="1"/>
    <col min="9727" max="9728" width="16.7265625" style="322" customWidth="1"/>
    <col min="9729" max="9729" width="29.26953125" style="322" customWidth="1"/>
    <col min="9730" max="9730" width="3.7265625" style="322" customWidth="1"/>
    <col min="9731" max="9731" width="6.7265625" style="322" customWidth="1"/>
    <col min="9732" max="9854" width="5.26953125" style="322" customWidth="1"/>
    <col min="9855" max="9980" width="5.26953125" style="322"/>
    <col min="9981" max="9981" width="32.7265625" style="322" customWidth="1"/>
    <col min="9982" max="9982" width="14.7265625" style="322" customWidth="1"/>
    <col min="9983" max="9984" width="16.7265625" style="322" customWidth="1"/>
    <col min="9985" max="9985" width="29.26953125" style="322" customWidth="1"/>
    <col min="9986" max="9986" width="3.7265625" style="322" customWidth="1"/>
    <col min="9987" max="9987" width="6.7265625" style="322" customWidth="1"/>
    <col min="9988" max="10110" width="5.26953125" style="322" customWidth="1"/>
    <col min="10111" max="10236" width="5.26953125" style="322"/>
    <col min="10237" max="10237" width="32.7265625" style="322" customWidth="1"/>
    <col min="10238" max="10238" width="14.7265625" style="322" customWidth="1"/>
    <col min="10239" max="10240" width="16.7265625" style="322" customWidth="1"/>
    <col min="10241" max="10241" width="29.26953125" style="322" customWidth="1"/>
    <col min="10242" max="10242" width="3.7265625" style="322" customWidth="1"/>
    <col min="10243" max="10243" width="6.7265625" style="322" customWidth="1"/>
    <col min="10244" max="10366" width="5.26953125" style="322" customWidth="1"/>
    <col min="10367" max="10492" width="5.26953125" style="322"/>
    <col min="10493" max="10493" width="32.7265625" style="322" customWidth="1"/>
    <col min="10494" max="10494" width="14.7265625" style="322" customWidth="1"/>
    <col min="10495" max="10496" width="16.7265625" style="322" customWidth="1"/>
    <col min="10497" max="10497" width="29.26953125" style="322" customWidth="1"/>
    <col min="10498" max="10498" width="3.7265625" style="322" customWidth="1"/>
    <col min="10499" max="10499" width="6.7265625" style="322" customWidth="1"/>
    <col min="10500" max="10622" width="5.26953125" style="322" customWidth="1"/>
    <col min="10623" max="10748" width="5.26953125" style="322"/>
    <col min="10749" max="10749" width="32.7265625" style="322" customWidth="1"/>
    <col min="10750" max="10750" width="14.7265625" style="322" customWidth="1"/>
    <col min="10751" max="10752" width="16.7265625" style="322" customWidth="1"/>
    <col min="10753" max="10753" width="29.26953125" style="322" customWidth="1"/>
    <col min="10754" max="10754" width="3.7265625" style="322" customWidth="1"/>
    <col min="10755" max="10755" width="6.7265625" style="322" customWidth="1"/>
    <col min="10756" max="10878" width="5.26953125" style="322" customWidth="1"/>
    <col min="10879" max="11004" width="5.26953125" style="322"/>
    <col min="11005" max="11005" width="32.7265625" style="322" customWidth="1"/>
    <col min="11006" max="11006" width="14.7265625" style="322" customWidth="1"/>
    <col min="11007" max="11008" width="16.7265625" style="322" customWidth="1"/>
    <col min="11009" max="11009" width="29.26953125" style="322" customWidth="1"/>
    <col min="11010" max="11010" width="3.7265625" style="322" customWidth="1"/>
    <col min="11011" max="11011" width="6.7265625" style="322" customWidth="1"/>
    <col min="11012" max="11134" width="5.26953125" style="322" customWidth="1"/>
    <col min="11135" max="11260" width="5.26953125" style="322"/>
    <col min="11261" max="11261" width="32.7265625" style="322" customWidth="1"/>
    <col min="11262" max="11262" width="14.7265625" style="322" customWidth="1"/>
    <col min="11263" max="11264" width="16.7265625" style="322" customWidth="1"/>
    <col min="11265" max="11265" width="29.26953125" style="322" customWidth="1"/>
    <col min="11266" max="11266" width="3.7265625" style="322" customWidth="1"/>
    <col min="11267" max="11267" width="6.7265625" style="322" customWidth="1"/>
    <col min="11268" max="11390" width="5.26953125" style="322" customWidth="1"/>
    <col min="11391" max="11516" width="5.26953125" style="322"/>
    <col min="11517" max="11517" width="32.7265625" style="322" customWidth="1"/>
    <col min="11518" max="11518" width="14.7265625" style="322" customWidth="1"/>
    <col min="11519" max="11520" width="16.7265625" style="322" customWidth="1"/>
    <col min="11521" max="11521" width="29.26953125" style="322" customWidth="1"/>
    <col min="11522" max="11522" width="3.7265625" style="322" customWidth="1"/>
    <col min="11523" max="11523" width="6.7265625" style="322" customWidth="1"/>
    <col min="11524" max="11646" width="5.26953125" style="322" customWidth="1"/>
    <col min="11647" max="11772" width="5.26953125" style="322"/>
    <col min="11773" max="11773" width="32.7265625" style="322" customWidth="1"/>
    <col min="11774" max="11774" width="14.7265625" style="322" customWidth="1"/>
    <col min="11775" max="11776" width="16.7265625" style="322" customWidth="1"/>
    <col min="11777" max="11777" width="29.26953125" style="322" customWidth="1"/>
    <col min="11778" max="11778" width="3.7265625" style="322" customWidth="1"/>
    <col min="11779" max="11779" width="6.7265625" style="322" customWidth="1"/>
    <col min="11780" max="11902" width="5.26953125" style="322" customWidth="1"/>
    <col min="11903" max="12028" width="5.26953125" style="322"/>
    <col min="12029" max="12029" width="32.7265625" style="322" customWidth="1"/>
    <col min="12030" max="12030" width="14.7265625" style="322" customWidth="1"/>
    <col min="12031" max="12032" width="16.7265625" style="322" customWidth="1"/>
    <col min="12033" max="12033" width="29.26953125" style="322" customWidth="1"/>
    <col min="12034" max="12034" width="3.7265625" style="322" customWidth="1"/>
    <col min="12035" max="12035" width="6.7265625" style="322" customWidth="1"/>
    <col min="12036" max="12158" width="5.26953125" style="322" customWidth="1"/>
    <col min="12159" max="12284" width="5.26953125" style="322"/>
    <col min="12285" max="12285" width="32.7265625" style="322" customWidth="1"/>
    <col min="12286" max="12286" width="14.7265625" style="322" customWidth="1"/>
    <col min="12287" max="12288" width="16.7265625" style="322" customWidth="1"/>
    <col min="12289" max="12289" width="29.26953125" style="322" customWidth="1"/>
    <col min="12290" max="12290" width="3.7265625" style="322" customWidth="1"/>
    <col min="12291" max="12291" width="6.7265625" style="322" customWidth="1"/>
    <col min="12292" max="12414" width="5.26953125" style="322" customWidth="1"/>
    <col min="12415" max="12540" width="5.26953125" style="322"/>
    <col min="12541" max="12541" width="32.7265625" style="322" customWidth="1"/>
    <col min="12542" max="12542" width="14.7265625" style="322" customWidth="1"/>
    <col min="12543" max="12544" width="16.7265625" style="322" customWidth="1"/>
    <col min="12545" max="12545" width="29.26953125" style="322" customWidth="1"/>
    <col min="12546" max="12546" width="3.7265625" style="322" customWidth="1"/>
    <col min="12547" max="12547" width="6.7265625" style="322" customWidth="1"/>
    <col min="12548" max="12670" width="5.26953125" style="322" customWidth="1"/>
    <col min="12671" max="12796" width="5.26953125" style="322"/>
    <col min="12797" max="12797" width="32.7265625" style="322" customWidth="1"/>
    <col min="12798" max="12798" width="14.7265625" style="322" customWidth="1"/>
    <col min="12799" max="12800" width="16.7265625" style="322" customWidth="1"/>
    <col min="12801" max="12801" width="29.26953125" style="322" customWidth="1"/>
    <col min="12802" max="12802" width="3.7265625" style="322" customWidth="1"/>
    <col min="12803" max="12803" width="6.7265625" style="322" customWidth="1"/>
    <col min="12804" max="12926" width="5.26953125" style="322" customWidth="1"/>
    <col min="12927" max="13052" width="5.26953125" style="322"/>
    <col min="13053" max="13053" width="32.7265625" style="322" customWidth="1"/>
    <col min="13054" max="13054" width="14.7265625" style="322" customWidth="1"/>
    <col min="13055" max="13056" width="16.7265625" style="322" customWidth="1"/>
    <col min="13057" max="13057" width="29.26953125" style="322" customWidth="1"/>
    <col min="13058" max="13058" width="3.7265625" style="322" customWidth="1"/>
    <col min="13059" max="13059" width="6.7265625" style="322" customWidth="1"/>
    <col min="13060" max="13182" width="5.26953125" style="322" customWidth="1"/>
    <col min="13183" max="13308" width="5.26953125" style="322"/>
    <col min="13309" max="13309" width="32.7265625" style="322" customWidth="1"/>
    <col min="13310" max="13310" width="14.7265625" style="322" customWidth="1"/>
    <col min="13311" max="13312" width="16.7265625" style="322" customWidth="1"/>
    <col min="13313" max="13313" width="29.26953125" style="322" customWidth="1"/>
    <col min="13314" max="13314" width="3.7265625" style="322" customWidth="1"/>
    <col min="13315" max="13315" width="6.7265625" style="322" customWidth="1"/>
    <col min="13316" max="13438" width="5.26953125" style="322" customWidth="1"/>
    <col min="13439" max="13564" width="5.26953125" style="322"/>
    <col min="13565" max="13565" width="32.7265625" style="322" customWidth="1"/>
    <col min="13566" max="13566" width="14.7265625" style="322" customWidth="1"/>
    <col min="13567" max="13568" width="16.7265625" style="322" customWidth="1"/>
    <col min="13569" max="13569" width="29.26953125" style="322" customWidth="1"/>
    <col min="13570" max="13570" width="3.7265625" style="322" customWidth="1"/>
    <col min="13571" max="13571" width="6.7265625" style="322" customWidth="1"/>
    <col min="13572" max="13694" width="5.26953125" style="322" customWidth="1"/>
    <col min="13695" max="13820" width="5.26953125" style="322"/>
    <col min="13821" max="13821" width="32.7265625" style="322" customWidth="1"/>
    <col min="13822" max="13822" width="14.7265625" style="322" customWidth="1"/>
    <col min="13823" max="13824" width="16.7265625" style="322" customWidth="1"/>
    <col min="13825" max="13825" width="29.26953125" style="322" customWidth="1"/>
    <col min="13826" max="13826" width="3.7265625" style="322" customWidth="1"/>
    <col min="13827" max="13827" width="6.7265625" style="322" customWidth="1"/>
    <col min="13828" max="13950" width="5.26953125" style="322" customWidth="1"/>
    <col min="13951" max="14076" width="5.26953125" style="322"/>
    <col min="14077" max="14077" width="32.7265625" style="322" customWidth="1"/>
    <col min="14078" max="14078" width="14.7265625" style="322" customWidth="1"/>
    <col min="14079" max="14080" width="16.7265625" style="322" customWidth="1"/>
    <col min="14081" max="14081" width="29.26953125" style="322" customWidth="1"/>
    <col min="14082" max="14082" width="3.7265625" style="322" customWidth="1"/>
    <col min="14083" max="14083" width="6.7265625" style="322" customWidth="1"/>
    <col min="14084" max="14206" width="5.26953125" style="322" customWidth="1"/>
    <col min="14207" max="14332" width="5.26953125" style="322"/>
    <col min="14333" max="14333" width="32.7265625" style="322" customWidth="1"/>
    <col min="14334" max="14334" width="14.7265625" style="322" customWidth="1"/>
    <col min="14335" max="14336" width="16.7265625" style="322" customWidth="1"/>
    <col min="14337" max="14337" width="29.26953125" style="322" customWidth="1"/>
    <col min="14338" max="14338" width="3.7265625" style="322" customWidth="1"/>
    <col min="14339" max="14339" width="6.7265625" style="322" customWidth="1"/>
    <col min="14340" max="14462" width="5.26953125" style="322" customWidth="1"/>
    <col min="14463" max="14588" width="5.26953125" style="322"/>
    <col min="14589" max="14589" width="32.7265625" style="322" customWidth="1"/>
    <col min="14590" max="14590" width="14.7265625" style="322" customWidth="1"/>
    <col min="14591" max="14592" width="16.7265625" style="322" customWidth="1"/>
    <col min="14593" max="14593" width="29.26953125" style="322" customWidth="1"/>
    <col min="14594" max="14594" width="3.7265625" style="322" customWidth="1"/>
    <col min="14595" max="14595" width="6.7265625" style="322" customWidth="1"/>
    <col min="14596" max="14718" width="5.26953125" style="322" customWidth="1"/>
    <col min="14719" max="14844" width="5.26953125" style="322"/>
    <col min="14845" max="14845" width="32.7265625" style="322" customWidth="1"/>
    <col min="14846" max="14846" width="14.7265625" style="322" customWidth="1"/>
    <col min="14847" max="14848" width="16.7265625" style="322" customWidth="1"/>
    <col min="14849" max="14849" width="29.26953125" style="322" customWidth="1"/>
    <col min="14850" max="14850" width="3.7265625" style="322" customWidth="1"/>
    <col min="14851" max="14851" width="6.7265625" style="322" customWidth="1"/>
    <col min="14852" max="14974" width="5.26953125" style="322" customWidth="1"/>
    <col min="14975" max="15100" width="5.26953125" style="322"/>
    <col min="15101" max="15101" width="32.7265625" style="322" customWidth="1"/>
    <col min="15102" max="15102" width="14.7265625" style="322" customWidth="1"/>
    <col min="15103" max="15104" width="16.7265625" style="322" customWidth="1"/>
    <col min="15105" max="15105" width="29.26953125" style="322" customWidth="1"/>
    <col min="15106" max="15106" width="3.7265625" style="322" customWidth="1"/>
    <col min="15107" max="15107" width="6.7265625" style="322" customWidth="1"/>
    <col min="15108" max="15230" width="5.26953125" style="322" customWidth="1"/>
    <col min="15231" max="15356" width="5.26953125" style="322"/>
    <col min="15357" max="15357" width="32.7265625" style="322" customWidth="1"/>
    <col min="15358" max="15358" width="14.7265625" style="322" customWidth="1"/>
    <col min="15359" max="15360" width="16.7265625" style="322" customWidth="1"/>
    <col min="15361" max="15361" width="29.26953125" style="322" customWidth="1"/>
    <col min="15362" max="15362" width="3.7265625" style="322" customWidth="1"/>
    <col min="15363" max="15363" width="6.7265625" style="322" customWidth="1"/>
    <col min="15364" max="15486" width="5.26953125" style="322" customWidth="1"/>
    <col min="15487" max="15612" width="5.26953125" style="322"/>
    <col min="15613" max="15613" width="32.7265625" style="322" customWidth="1"/>
    <col min="15614" max="15614" width="14.7265625" style="322" customWidth="1"/>
    <col min="15615" max="15616" width="16.7265625" style="322" customWidth="1"/>
    <col min="15617" max="15617" width="29.26953125" style="322" customWidth="1"/>
    <col min="15618" max="15618" width="3.7265625" style="322" customWidth="1"/>
    <col min="15619" max="15619" width="6.7265625" style="322" customWidth="1"/>
    <col min="15620" max="15742" width="5.26953125" style="322" customWidth="1"/>
    <col min="15743" max="15868" width="5.26953125" style="322"/>
    <col min="15869" max="15869" width="32.7265625" style="322" customWidth="1"/>
    <col min="15870" max="15870" width="14.7265625" style="322" customWidth="1"/>
    <col min="15871" max="15872" width="16.7265625" style="322" customWidth="1"/>
    <col min="15873" max="15873" width="29.26953125" style="322" customWidth="1"/>
    <col min="15874" max="15874" width="3.7265625" style="322" customWidth="1"/>
    <col min="15875" max="15875" width="6.7265625" style="322" customWidth="1"/>
    <col min="15876" max="15998" width="5.26953125" style="322" customWidth="1"/>
    <col min="15999" max="16124" width="5.26953125" style="322"/>
    <col min="16125" max="16125" width="32.7265625" style="322" customWidth="1"/>
    <col min="16126" max="16126" width="14.7265625" style="322" customWidth="1"/>
    <col min="16127" max="16128" width="16.7265625" style="322" customWidth="1"/>
    <col min="16129" max="16129" width="29.26953125" style="322" customWidth="1"/>
    <col min="16130" max="16130" width="3.7265625" style="322" customWidth="1"/>
    <col min="16131" max="16131" width="6.7265625" style="322" customWidth="1"/>
    <col min="16132" max="16254" width="5.26953125" style="322" customWidth="1"/>
    <col min="16255" max="16384" width="5.26953125" style="322"/>
  </cols>
  <sheetData>
    <row r="1" spans="1:7" ht="24.75" customHeight="1">
      <c r="A1" s="1" t="s">
        <v>0</v>
      </c>
      <c r="B1" s="332"/>
      <c r="C1" s="332"/>
      <c r="D1" s="332"/>
      <c r="E1" s="332"/>
      <c r="F1" s="404" t="s">
        <v>416</v>
      </c>
    </row>
    <row r="2" spans="1:7" ht="19" customHeight="1">
      <c r="A2" s="548"/>
      <c r="B2" s="332"/>
      <c r="C2" s="332"/>
      <c r="D2" s="332"/>
      <c r="E2" s="332"/>
    </row>
    <row r="3" spans="1:7" ht="19" customHeight="1">
      <c r="A3" s="558" t="s">
        <v>787</v>
      </c>
      <c r="B3" s="843"/>
      <c r="C3" s="843"/>
      <c r="D3" s="843"/>
      <c r="E3" s="876" t="s">
        <v>786</v>
      </c>
      <c r="F3" s="876"/>
    </row>
    <row r="4" spans="1:7" ht="19" customHeight="1">
      <c r="A4" s="558" t="s">
        <v>637</v>
      </c>
      <c r="B4" s="559"/>
      <c r="C4" s="559"/>
      <c r="D4" s="559"/>
      <c r="E4" s="877" t="s">
        <v>638</v>
      </c>
      <c r="F4" s="877"/>
    </row>
    <row r="5" spans="1:7" ht="19" customHeight="1">
      <c r="A5" s="558"/>
      <c r="B5" s="559"/>
      <c r="C5" s="559"/>
      <c r="D5" s="559"/>
      <c r="E5" s="694"/>
      <c r="F5" s="694"/>
    </row>
    <row r="6" spans="1:7" ht="19" customHeight="1">
      <c r="A6" s="324"/>
      <c r="B6" s="14" t="s">
        <v>757</v>
      </c>
      <c r="C6" s="14" t="s">
        <v>758</v>
      </c>
      <c r="D6" s="14" t="s">
        <v>759</v>
      </c>
      <c r="E6" s="14" t="s">
        <v>204</v>
      </c>
    </row>
    <row r="7" spans="1:7" ht="27" customHeight="1">
      <c r="A7" s="327">
        <v>2022</v>
      </c>
      <c r="B7" s="560" t="s">
        <v>631</v>
      </c>
      <c r="C7" s="331" t="s">
        <v>632</v>
      </c>
      <c r="D7" s="332" t="s">
        <v>633</v>
      </c>
      <c r="E7" s="15" t="s">
        <v>639</v>
      </c>
      <c r="F7" s="705">
        <v>2022</v>
      </c>
    </row>
    <row r="8" spans="1:7" ht="13.5" customHeight="1">
      <c r="A8" s="16"/>
      <c r="B8" s="15"/>
      <c r="C8" s="15"/>
      <c r="D8" s="15"/>
      <c r="E8" s="15"/>
      <c r="F8" s="527"/>
      <c r="G8" s="348"/>
    </row>
    <row r="9" spans="1:7" ht="8.15" customHeight="1">
      <c r="A9" s="550"/>
      <c r="B9" s="10"/>
      <c r="C9" s="10"/>
      <c r="D9" s="10"/>
      <c r="E9" s="10"/>
      <c r="F9" s="16"/>
    </row>
    <row r="10" spans="1:7" s="282" customFormat="1" ht="14.15" customHeight="1">
      <c r="A10" s="178" t="s">
        <v>17</v>
      </c>
      <c r="B10" s="22">
        <f>B11+B12+B13+B14+B15+B16+B17+B18</f>
        <v>694</v>
      </c>
      <c r="C10" s="22">
        <f>C11+C12+C13+C14+C15+C16+C17+C18</f>
        <v>374</v>
      </c>
      <c r="D10" s="22">
        <f>D11+D12+D13+D14+D15+D16+D17+D18</f>
        <v>135</v>
      </c>
      <c r="E10" s="22">
        <f>E11+E12+E13+E14+E15+E16+E17+E18</f>
        <v>1203</v>
      </c>
      <c r="F10" s="486" t="s">
        <v>18</v>
      </c>
    </row>
    <row r="11" spans="1:7" s="282" customFormat="1" ht="14.15" customHeight="1">
      <c r="A11" s="193" t="s">
        <v>19</v>
      </c>
      <c r="B11" s="263">
        <v>138</v>
      </c>
      <c r="C11" s="220">
        <v>68</v>
      </c>
      <c r="D11" s="220">
        <v>13</v>
      </c>
      <c r="E11" s="27">
        <v>219</v>
      </c>
      <c r="F11" s="487" t="s">
        <v>20</v>
      </c>
    </row>
    <row r="12" spans="1:7" ht="14.15" customHeight="1">
      <c r="A12" s="193" t="s">
        <v>21</v>
      </c>
      <c r="B12" s="263">
        <v>116</v>
      </c>
      <c r="C12" s="220">
        <v>64</v>
      </c>
      <c r="D12" s="220">
        <v>6</v>
      </c>
      <c r="E12" s="27">
        <v>186</v>
      </c>
      <c r="F12" s="487" t="s">
        <v>22</v>
      </c>
    </row>
    <row r="13" spans="1:7" ht="14.15" customHeight="1">
      <c r="A13" s="193" t="s">
        <v>23</v>
      </c>
      <c r="B13" s="27">
        <v>25</v>
      </c>
      <c r="C13" s="27">
        <v>21</v>
      </c>
      <c r="D13" s="27">
        <v>5</v>
      </c>
      <c r="E13" s="27">
        <v>51</v>
      </c>
      <c r="F13" s="487" t="s">
        <v>24</v>
      </c>
    </row>
    <row r="14" spans="1:7" ht="14.15" customHeight="1">
      <c r="A14" s="489" t="s">
        <v>25</v>
      </c>
      <c r="B14" s="263">
        <v>79</v>
      </c>
      <c r="C14" s="220">
        <v>50</v>
      </c>
      <c r="D14" s="220">
        <v>14</v>
      </c>
      <c r="E14" s="27">
        <v>143</v>
      </c>
      <c r="F14" s="487" t="s">
        <v>26</v>
      </c>
    </row>
    <row r="15" spans="1:7" ht="14.15" customHeight="1">
      <c r="A15" s="489" t="s">
        <v>433</v>
      </c>
      <c r="B15" s="263">
        <v>36</v>
      </c>
      <c r="C15" s="220">
        <v>9</v>
      </c>
      <c r="D15" s="220">
        <v>8</v>
      </c>
      <c r="E15" s="27">
        <v>53</v>
      </c>
      <c r="F15" s="487" t="s">
        <v>34</v>
      </c>
    </row>
    <row r="16" spans="1:7" ht="14.15" customHeight="1">
      <c r="A16" s="489" t="s">
        <v>27</v>
      </c>
      <c r="B16" s="263">
        <v>82</v>
      </c>
      <c r="C16" s="220">
        <v>52</v>
      </c>
      <c r="D16" s="220">
        <v>7</v>
      </c>
      <c r="E16" s="27">
        <v>141</v>
      </c>
      <c r="F16" s="487" t="s">
        <v>28</v>
      </c>
    </row>
    <row r="17" spans="1:6" ht="14.15" customHeight="1">
      <c r="A17" s="489" t="s">
        <v>434</v>
      </c>
      <c r="B17" s="27">
        <v>126</v>
      </c>
      <c r="C17" s="27">
        <v>71</v>
      </c>
      <c r="D17" s="27">
        <v>41</v>
      </c>
      <c r="E17" s="27">
        <v>238</v>
      </c>
      <c r="F17" s="487" t="s">
        <v>30</v>
      </c>
    </row>
    <row r="18" spans="1:6" ht="14.15" customHeight="1">
      <c r="A18" s="489" t="s">
        <v>435</v>
      </c>
      <c r="B18" s="263">
        <v>92</v>
      </c>
      <c r="C18" s="220">
        <v>39</v>
      </c>
      <c r="D18" s="220">
        <v>41</v>
      </c>
      <c r="E18" s="27">
        <v>172</v>
      </c>
      <c r="F18" s="487" t="s">
        <v>32</v>
      </c>
    </row>
    <row r="19" spans="1:6" ht="14.15" customHeight="1">
      <c r="A19" s="185" t="s">
        <v>35</v>
      </c>
      <c r="B19" s="82">
        <f>B20+B21+B22+B23+B24+B25+B26+B27</f>
        <v>463</v>
      </c>
      <c r="C19" s="82">
        <f>C20+C21+C22+C23+C24+C25+C26+C27</f>
        <v>273</v>
      </c>
      <c r="D19" s="82">
        <f>D20+D21+D22+D23+D24+D25+D26+D27</f>
        <v>151</v>
      </c>
      <c r="E19" s="82">
        <f>E20+E21+E22+E23+E24+E25+E26+E27</f>
        <v>887</v>
      </c>
      <c r="F19" s="490" t="s">
        <v>36</v>
      </c>
    </row>
    <row r="20" spans="1:6" ht="14.15" customHeight="1">
      <c r="A20" s="193" t="s">
        <v>37</v>
      </c>
      <c r="B20" s="263">
        <v>34</v>
      </c>
      <c r="C20" s="220">
        <v>44</v>
      </c>
      <c r="D20" s="220">
        <v>20</v>
      </c>
      <c r="E20" s="27">
        <v>98</v>
      </c>
      <c r="F20" s="358" t="s">
        <v>38</v>
      </c>
    </row>
    <row r="21" spans="1:6" ht="14.15" customHeight="1">
      <c r="A21" s="193" t="s">
        <v>39</v>
      </c>
      <c r="B21" s="263">
        <v>66</v>
      </c>
      <c r="C21" s="220">
        <v>41</v>
      </c>
      <c r="D21" s="220">
        <v>7</v>
      </c>
      <c r="E21" s="27">
        <v>114</v>
      </c>
      <c r="F21" s="358" t="s">
        <v>40</v>
      </c>
    </row>
    <row r="22" spans="1:6" ht="14.15" customHeight="1">
      <c r="A22" s="193" t="s">
        <v>41</v>
      </c>
      <c r="B22" s="263">
        <v>62</v>
      </c>
      <c r="C22" s="220">
        <v>32</v>
      </c>
      <c r="D22" s="220">
        <v>9</v>
      </c>
      <c r="E22" s="27">
        <v>103</v>
      </c>
      <c r="F22" s="358" t="s">
        <v>42</v>
      </c>
    </row>
    <row r="23" spans="1:6" ht="14.15" customHeight="1">
      <c r="A23" s="193" t="s">
        <v>43</v>
      </c>
      <c r="B23" s="27">
        <v>53</v>
      </c>
      <c r="C23" s="27">
        <v>21</v>
      </c>
      <c r="D23" s="27">
        <v>8</v>
      </c>
      <c r="E23" s="27">
        <v>82</v>
      </c>
      <c r="F23" s="487" t="s">
        <v>44</v>
      </c>
    </row>
    <row r="24" spans="1:6" ht="14.15" customHeight="1">
      <c r="A24" s="193" t="s">
        <v>45</v>
      </c>
      <c r="B24" s="263">
        <v>39</v>
      </c>
      <c r="C24" s="220">
        <v>15</v>
      </c>
      <c r="D24" s="220">
        <v>11</v>
      </c>
      <c r="E24" s="27">
        <v>65</v>
      </c>
      <c r="F24" s="358" t="s">
        <v>46</v>
      </c>
    </row>
    <row r="25" spans="1:6" ht="14.15" customHeight="1">
      <c r="A25" s="193" t="s">
        <v>47</v>
      </c>
      <c r="B25" s="263">
        <v>59</v>
      </c>
      <c r="C25" s="220">
        <v>40</v>
      </c>
      <c r="D25" s="220">
        <v>41</v>
      </c>
      <c r="E25" s="27">
        <v>140</v>
      </c>
      <c r="F25" s="358" t="s">
        <v>48</v>
      </c>
    </row>
    <row r="26" spans="1:6" ht="14.15" customHeight="1">
      <c r="A26" s="193" t="s">
        <v>49</v>
      </c>
      <c r="B26" s="263">
        <v>98</v>
      </c>
      <c r="C26" s="220">
        <v>64</v>
      </c>
      <c r="D26" s="220">
        <v>49</v>
      </c>
      <c r="E26" s="27">
        <v>211</v>
      </c>
      <c r="F26" s="358" t="s">
        <v>50</v>
      </c>
    </row>
    <row r="27" spans="1:6" ht="14.15" customHeight="1">
      <c r="A27" s="193" t="s">
        <v>51</v>
      </c>
      <c r="B27" s="263">
        <v>52</v>
      </c>
      <c r="C27" s="220">
        <v>16</v>
      </c>
      <c r="D27" s="220">
        <v>6</v>
      </c>
      <c r="E27" s="27">
        <v>74</v>
      </c>
      <c r="F27" s="358" t="s">
        <v>52</v>
      </c>
    </row>
    <row r="28" spans="1:6" ht="14.15" customHeight="1">
      <c r="A28" s="178" t="s">
        <v>53</v>
      </c>
      <c r="B28" s="82">
        <f>B29+B30+B31+B32+B33+B34+B35+B36+B37</f>
        <v>862</v>
      </c>
      <c r="C28" s="82">
        <f>C29+C30+C31+C32+C33+C34+C35+C36+C37</f>
        <v>597</v>
      </c>
      <c r="D28" s="82">
        <f>D29+D30+D31+D32+D33+D34+D35+D36+D37</f>
        <v>308</v>
      </c>
      <c r="E28" s="82">
        <f>E29+E30+E31+E32+E33+E34+E35+E36+E37</f>
        <v>1767</v>
      </c>
      <c r="F28" s="486" t="s">
        <v>54</v>
      </c>
    </row>
    <row r="29" spans="1:6" ht="14.15" customHeight="1">
      <c r="A29" s="491" t="s">
        <v>57</v>
      </c>
      <c r="B29" s="263">
        <v>87</v>
      </c>
      <c r="C29" s="220">
        <v>46</v>
      </c>
      <c r="D29" s="220">
        <v>26</v>
      </c>
      <c r="E29" s="27">
        <v>159</v>
      </c>
      <c r="F29" s="487" t="s">
        <v>58</v>
      </c>
    </row>
    <row r="30" spans="1:6" s="282" customFormat="1" ht="14.15" customHeight="1">
      <c r="A30" s="190" t="s">
        <v>59</v>
      </c>
      <c r="B30" s="263">
        <v>57</v>
      </c>
      <c r="C30" s="220">
        <v>37</v>
      </c>
      <c r="D30" s="220">
        <v>26</v>
      </c>
      <c r="E30" s="27">
        <v>120</v>
      </c>
      <c r="F30" s="487" t="s">
        <v>60</v>
      </c>
    </row>
    <row r="31" spans="1:6" ht="14.15" customHeight="1">
      <c r="A31" s="492" t="s">
        <v>61</v>
      </c>
      <c r="B31" s="263">
        <v>88</v>
      </c>
      <c r="C31" s="220">
        <v>81</v>
      </c>
      <c r="D31" s="220">
        <v>62</v>
      </c>
      <c r="E31" s="27">
        <v>231</v>
      </c>
      <c r="F31" s="487" t="s">
        <v>62</v>
      </c>
    </row>
    <row r="32" spans="1:6" ht="14.15" customHeight="1">
      <c r="A32" s="193" t="s">
        <v>63</v>
      </c>
      <c r="B32" s="263">
        <v>59</v>
      </c>
      <c r="C32" s="220">
        <v>50</v>
      </c>
      <c r="D32" s="220">
        <v>26</v>
      </c>
      <c r="E32" s="27">
        <v>135</v>
      </c>
      <c r="F32" s="487" t="s">
        <v>955</v>
      </c>
    </row>
    <row r="33" spans="1:6" ht="14.15" customHeight="1">
      <c r="A33" s="190" t="s">
        <v>55</v>
      </c>
      <c r="B33" s="27">
        <v>133</v>
      </c>
      <c r="C33" s="27">
        <v>109</v>
      </c>
      <c r="D33" s="27">
        <v>71</v>
      </c>
      <c r="E33" s="27">
        <v>313</v>
      </c>
      <c r="F33" s="487" t="s">
        <v>56</v>
      </c>
    </row>
    <row r="34" spans="1:6" ht="14.15" customHeight="1">
      <c r="A34" s="493" t="s">
        <v>70</v>
      </c>
      <c r="B34" s="263">
        <v>73</v>
      </c>
      <c r="C34" s="220">
        <v>60</v>
      </c>
      <c r="D34" s="220">
        <v>19</v>
      </c>
      <c r="E34" s="27">
        <v>152</v>
      </c>
      <c r="F34" s="487" t="s">
        <v>71</v>
      </c>
    </row>
    <row r="35" spans="1:6" ht="14.15" customHeight="1">
      <c r="A35" s="193" t="s">
        <v>64</v>
      </c>
      <c r="B35" s="263">
        <v>71</v>
      </c>
      <c r="C35" s="220">
        <v>46</v>
      </c>
      <c r="D35" s="220">
        <v>8</v>
      </c>
      <c r="E35" s="27">
        <v>125</v>
      </c>
      <c r="F35" s="487" t="s">
        <v>65</v>
      </c>
    </row>
    <row r="36" spans="1:6" ht="14.15" customHeight="1">
      <c r="A36" s="193" t="s">
        <v>66</v>
      </c>
      <c r="B36" s="263">
        <v>138</v>
      </c>
      <c r="C36" s="220">
        <v>77</v>
      </c>
      <c r="D36" s="220">
        <v>27</v>
      </c>
      <c r="E36" s="27">
        <v>242</v>
      </c>
      <c r="F36" s="487" t="s">
        <v>67</v>
      </c>
    </row>
    <row r="37" spans="1:6" ht="14.15" customHeight="1">
      <c r="A37" s="193" t="s">
        <v>68</v>
      </c>
      <c r="B37" s="27">
        <v>156</v>
      </c>
      <c r="C37" s="27">
        <v>91</v>
      </c>
      <c r="D37" s="27">
        <v>43</v>
      </c>
      <c r="E37" s="27">
        <v>290</v>
      </c>
      <c r="F37" s="487" t="s">
        <v>69</v>
      </c>
    </row>
    <row r="38" spans="1:6" s="282" customFormat="1" ht="14.15" customHeight="1">
      <c r="A38" s="191" t="s">
        <v>72</v>
      </c>
      <c r="B38" s="82">
        <f>B39+B40+B41+B42+B43+B44+B45</f>
        <v>598</v>
      </c>
      <c r="C38" s="82">
        <f>C39+C40+C41+C42+C43+C44+C45</f>
        <v>346</v>
      </c>
      <c r="D38" s="82">
        <f>D39+D40+D41+D42+D43+D44+D45</f>
        <v>242</v>
      </c>
      <c r="E38" s="82">
        <f>E39+E40+E41+E42+E43+E44+E45</f>
        <v>1186</v>
      </c>
      <c r="F38" s="486" t="s">
        <v>73</v>
      </c>
    </row>
    <row r="39" spans="1:6" s="282" customFormat="1" ht="14.15" customHeight="1">
      <c r="A39" s="491" t="s">
        <v>74</v>
      </c>
      <c r="B39" s="263">
        <v>162</v>
      </c>
      <c r="C39" s="220">
        <v>68</v>
      </c>
      <c r="D39" s="220">
        <v>42</v>
      </c>
      <c r="E39" s="27">
        <v>272</v>
      </c>
      <c r="F39" s="358" t="s">
        <v>75</v>
      </c>
    </row>
    <row r="40" spans="1:6" ht="14.15" customHeight="1">
      <c r="A40" s="491" t="s">
        <v>76</v>
      </c>
      <c r="B40" s="263">
        <v>71</v>
      </c>
      <c r="C40" s="220">
        <v>42</v>
      </c>
      <c r="D40" s="220">
        <v>54</v>
      </c>
      <c r="E40" s="27">
        <v>167</v>
      </c>
      <c r="F40" s="487" t="s">
        <v>77</v>
      </c>
    </row>
    <row r="41" spans="1:6" s="282" customFormat="1" ht="14.15" customHeight="1">
      <c r="A41" s="491" t="s">
        <v>78</v>
      </c>
      <c r="B41" s="263">
        <v>59</v>
      </c>
      <c r="C41" s="220">
        <v>39</v>
      </c>
      <c r="D41" s="220">
        <v>30</v>
      </c>
      <c r="E41" s="27">
        <v>128</v>
      </c>
      <c r="F41" s="487" t="s">
        <v>79</v>
      </c>
    </row>
    <row r="42" spans="1:6" s="282" customFormat="1" ht="14.15" customHeight="1">
      <c r="A42" s="491" t="s">
        <v>80</v>
      </c>
      <c r="B42" s="27">
        <v>53</v>
      </c>
      <c r="C42" s="27">
        <v>66</v>
      </c>
      <c r="D42" s="27">
        <v>60</v>
      </c>
      <c r="E42" s="27">
        <v>179</v>
      </c>
      <c r="F42" s="487" t="s">
        <v>81</v>
      </c>
    </row>
    <row r="43" spans="1:6" ht="14.15" customHeight="1">
      <c r="A43" s="491" t="s">
        <v>82</v>
      </c>
      <c r="B43" s="263">
        <v>98</v>
      </c>
      <c r="C43" s="220">
        <v>56</v>
      </c>
      <c r="D43" s="220">
        <v>35</v>
      </c>
      <c r="E43" s="27">
        <v>189</v>
      </c>
      <c r="F43" s="358" t="s">
        <v>83</v>
      </c>
    </row>
    <row r="44" spans="1:6" ht="14.15" customHeight="1">
      <c r="A44" s="491" t="s">
        <v>84</v>
      </c>
      <c r="B44" s="263">
        <v>63</v>
      </c>
      <c r="C44" s="220">
        <v>26</v>
      </c>
      <c r="D44" s="220">
        <v>9</v>
      </c>
      <c r="E44" s="27">
        <v>98</v>
      </c>
      <c r="F44" s="358" t="s">
        <v>85</v>
      </c>
    </row>
    <row r="45" spans="1:6" ht="14.15" customHeight="1">
      <c r="A45" s="491" t="s">
        <v>86</v>
      </c>
      <c r="B45" s="263">
        <v>92</v>
      </c>
      <c r="C45" s="220">
        <v>49</v>
      </c>
      <c r="D45" s="220">
        <v>12</v>
      </c>
      <c r="E45" s="27">
        <v>153</v>
      </c>
      <c r="F45" s="487" t="s">
        <v>87</v>
      </c>
    </row>
    <row r="46" spans="1:6" ht="14.15" customHeight="1">
      <c r="A46" s="192" t="s">
        <v>88</v>
      </c>
      <c r="B46" s="82">
        <f>B47+B48+B49+B50+B51</f>
        <v>467</v>
      </c>
      <c r="C46" s="82">
        <f>C47+C48+C49+C50+C51</f>
        <v>170</v>
      </c>
      <c r="D46" s="82">
        <f>D47+D48+D49+D50+D51</f>
        <v>200</v>
      </c>
      <c r="E46" s="82">
        <f>E47+E48+E49+E50+E51</f>
        <v>837</v>
      </c>
      <c r="F46" s="486" t="s">
        <v>89</v>
      </c>
    </row>
    <row r="47" spans="1:6" ht="14.15" customHeight="1">
      <c r="A47" s="193" t="s">
        <v>90</v>
      </c>
      <c r="B47" s="263">
        <v>137</v>
      </c>
      <c r="C47" s="220">
        <v>55</v>
      </c>
      <c r="D47" s="220">
        <v>46</v>
      </c>
      <c r="E47" s="27">
        <v>238</v>
      </c>
      <c r="F47" s="487" t="s">
        <v>91</v>
      </c>
    </row>
    <row r="48" spans="1:6" ht="14.15" customHeight="1">
      <c r="A48" s="491" t="s">
        <v>92</v>
      </c>
      <c r="B48" s="263">
        <v>82</v>
      </c>
      <c r="C48" s="220">
        <v>36</v>
      </c>
      <c r="D48" s="220">
        <v>58</v>
      </c>
      <c r="E48" s="27">
        <v>176</v>
      </c>
      <c r="F48" s="487" t="s">
        <v>93</v>
      </c>
    </row>
    <row r="49" spans="1:6" ht="14.15" customHeight="1">
      <c r="A49" s="491" t="s">
        <v>94</v>
      </c>
      <c r="B49" s="27">
        <v>105</v>
      </c>
      <c r="C49" s="27">
        <v>21</v>
      </c>
      <c r="D49" s="27">
        <v>2</v>
      </c>
      <c r="E49" s="27">
        <v>128</v>
      </c>
      <c r="F49" s="487" t="s">
        <v>95</v>
      </c>
    </row>
    <row r="50" spans="1:6" ht="14.15" customHeight="1">
      <c r="A50" s="491" t="s">
        <v>96</v>
      </c>
      <c r="B50" s="263">
        <v>78</v>
      </c>
      <c r="C50" s="220">
        <v>28</v>
      </c>
      <c r="D50" s="220">
        <v>55</v>
      </c>
      <c r="E50" s="27">
        <v>161</v>
      </c>
      <c r="F50" s="487" t="s">
        <v>97</v>
      </c>
    </row>
    <row r="51" spans="1:6" ht="14.15" customHeight="1">
      <c r="A51" s="491" t="s">
        <v>98</v>
      </c>
      <c r="B51" s="263">
        <v>65</v>
      </c>
      <c r="C51" s="220">
        <v>30</v>
      </c>
      <c r="D51" s="220">
        <v>39</v>
      </c>
      <c r="E51" s="27">
        <v>134</v>
      </c>
      <c r="F51" s="358" t="s">
        <v>99</v>
      </c>
    </row>
    <row r="52" spans="1:6" ht="14.15" customHeight="1">
      <c r="A52" s="26"/>
      <c r="B52" s="263"/>
      <c r="C52" s="220"/>
      <c r="D52" s="220"/>
      <c r="E52" s="220"/>
      <c r="F52" s="384"/>
    </row>
    <row r="53" spans="1:6" s="282" customFormat="1" ht="14.15" customHeight="1">
      <c r="A53" s="26"/>
      <c r="B53" s="263"/>
      <c r="C53" s="220"/>
      <c r="D53" s="220"/>
      <c r="E53" s="220"/>
      <c r="F53" s="384"/>
    </row>
    <row r="54" spans="1:6" ht="14.15" customHeight="1">
      <c r="A54" s="26"/>
      <c r="B54" s="263"/>
      <c r="C54" s="220"/>
      <c r="D54" s="220"/>
      <c r="E54" s="220"/>
      <c r="F54" s="384"/>
    </row>
    <row r="55" spans="1:6" ht="14.15" customHeight="1">
      <c r="A55" s="26"/>
      <c r="B55" s="263"/>
      <c r="C55" s="220"/>
      <c r="D55" s="220"/>
      <c r="E55" s="220"/>
      <c r="F55" s="384"/>
    </row>
    <row r="56" spans="1:6" ht="14.15" customHeight="1">
      <c r="A56" s="26"/>
      <c r="B56" s="263"/>
      <c r="C56" s="220"/>
      <c r="D56" s="220"/>
      <c r="E56" s="220"/>
      <c r="F56" s="384"/>
    </row>
    <row r="57" spans="1:6" ht="12.75" customHeight="1"/>
    <row r="58" spans="1:6" ht="12.75" customHeight="1">
      <c r="A58" s="495"/>
      <c r="B58" s="551"/>
      <c r="C58" s="551"/>
      <c r="D58" s="551"/>
      <c r="E58" s="551"/>
    </row>
    <row r="59" spans="1:6" ht="12.75" customHeight="1"/>
    <row r="60" spans="1:6" ht="12.75" customHeight="1"/>
    <row r="61" spans="1:6" ht="12.75" customHeight="1">
      <c r="A61" s="552"/>
      <c r="B61" s="551"/>
      <c r="C61" s="551"/>
      <c r="D61" s="551"/>
      <c r="E61" s="551"/>
    </row>
    <row r="62" spans="1:6">
      <c r="A62" s="553"/>
      <c r="B62" s="551"/>
      <c r="C62" s="551"/>
      <c r="D62" s="551"/>
      <c r="E62" s="551"/>
    </row>
    <row r="63" spans="1:6" ht="14">
      <c r="A63" s="552"/>
      <c r="B63" s="551"/>
      <c r="C63" s="551"/>
      <c r="D63" s="551"/>
      <c r="E63" s="551"/>
    </row>
    <row r="64" spans="1:6">
      <c r="A64" s="554"/>
      <c r="B64" s="551"/>
      <c r="C64" s="551"/>
      <c r="D64" s="551"/>
      <c r="E64" s="551"/>
    </row>
    <row r="65" spans="1:6">
      <c r="A65" s="554"/>
      <c r="B65" s="551"/>
      <c r="C65" s="551"/>
      <c r="D65" s="551"/>
      <c r="E65" s="551"/>
    </row>
    <row r="66" spans="1:6" ht="22.5">
      <c r="A66" s="1" t="s">
        <v>0</v>
      </c>
      <c r="B66" s="332"/>
      <c r="C66" s="332"/>
      <c r="D66" s="332"/>
      <c r="E66" s="332"/>
      <c r="F66" s="404" t="s">
        <v>416</v>
      </c>
    </row>
    <row r="67" spans="1:6">
      <c r="A67" s="548"/>
      <c r="B67" s="332"/>
      <c r="C67" s="332"/>
      <c r="D67" s="332"/>
      <c r="E67" s="332"/>
    </row>
    <row r="68" spans="1:6" ht="16.5">
      <c r="A68" s="558" t="s">
        <v>787</v>
      </c>
      <c r="B68" s="843"/>
      <c r="C68" s="843"/>
      <c r="D68" s="843"/>
      <c r="E68" s="876" t="s">
        <v>786</v>
      </c>
      <c r="F68" s="876"/>
    </row>
    <row r="69" spans="1:6" ht="16.5">
      <c r="A69" s="558" t="s">
        <v>640</v>
      </c>
      <c r="B69" s="559"/>
      <c r="C69" s="559"/>
      <c r="D69" s="559"/>
      <c r="E69" s="877" t="s">
        <v>641</v>
      </c>
      <c r="F69" s="877"/>
    </row>
    <row r="70" spans="1:6" ht="16.5">
      <c r="A70" s="558"/>
      <c r="B70" s="559"/>
      <c r="C70" s="559"/>
      <c r="D70" s="559"/>
      <c r="E70" s="694"/>
      <c r="F70" s="694"/>
    </row>
    <row r="71" spans="1:6" ht="17.5">
      <c r="A71" s="324"/>
      <c r="B71" s="14" t="s">
        <v>757</v>
      </c>
      <c r="C71" s="14" t="s">
        <v>758</v>
      </c>
      <c r="D71" s="14" t="s">
        <v>759</v>
      </c>
      <c r="E71" s="14" t="s">
        <v>204</v>
      </c>
    </row>
    <row r="72" spans="1:6" ht="26">
      <c r="A72" s="327">
        <v>2022</v>
      </c>
      <c r="B72" s="560" t="s">
        <v>631</v>
      </c>
      <c r="C72" s="331" t="s">
        <v>632</v>
      </c>
      <c r="D72" s="332" t="s">
        <v>633</v>
      </c>
      <c r="E72" s="15" t="s">
        <v>639</v>
      </c>
      <c r="F72" s="705">
        <v>2022</v>
      </c>
    </row>
    <row r="73" spans="1:6">
      <c r="A73" s="16"/>
      <c r="B73" s="15"/>
      <c r="C73" s="15"/>
      <c r="D73" s="15"/>
      <c r="E73" s="15"/>
      <c r="F73" s="16"/>
    </row>
    <row r="74" spans="1:6">
      <c r="A74" s="550"/>
      <c r="B74" s="10"/>
      <c r="C74" s="10"/>
      <c r="D74" s="10"/>
      <c r="E74" s="10"/>
      <c r="F74" s="16"/>
    </row>
    <row r="75" spans="1:6" ht="14">
      <c r="A75" s="191" t="s">
        <v>102</v>
      </c>
      <c r="B75" s="22">
        <f>B76+B77+B78+B79+B80+B81+B82+B83+B84+B85+B86+B87+B88+B89+B90+B91</f>
        <v>610</v>
      </c>
      <c r="C75" s="22">
        <f>C76+C77+C78+C79+C80+C81+C82+C83+C84+C85+C86+C87+C88+C89+C90+C91</f>
        <v>369</v>
      </c>
      <c r="D75" s="22">
        <f>D76+D77+D78+D79+D80+D81+D82+D83+D84+D85+D86+D87+D88+D89+D90+D91</f>
        <v>316</v>
      </c>
      <c r="E75" s="22">
        <f>E76+E77+E78+E79+E80+E81+E82+E83+E84+E85+E86+E87+E88+E89+E90+E91</f>
        <v>1295</v>
      </c>
      <c r="F75" s="844" t="s">
        <v>103</v>
      </c>
    </row>
    <row r="76" spans="1:6">
      <c r="A76" s="58" t="s">
        <v>828</v>
      </c>
      <c r="B76" s="27">
        <v>9</v>
      </c>
      <c r="C76" s="27">
        <v>23</v>
      </c>
      <c r="D76" s="27">
        <v>18</v>
      </c>
      <c r="E76" s="27">
        <v>50</v>
      </c>
      <c r="F76" s="59" t="s">
        <v>982</v>
      </c>
    </row>
    <row r="77" spans="1:6">
      <c r="A77" s="58" t="s">
        <v>829</v>
      </c>
      <c r="B77" s="27">
        <v>15</v>
      </c>
      <c r="C77" s="27">
        <v>10</v>
      </c>
      <c r="D77" s="27">
        <v>16</v>
      </c>
      <c r="E77" s="27">
        <v>41</v>
      </c>
      <c r="F77" s="59" t="s">
        <v>983</v>
      </c>
    </row>
    <row r="78" spans="1:6" ht="14">
      <c r="A78" s="58" t="s">
        <v>830</v>
      </c>
      <c r="B78" s="27">
        <v>19</v>
      </c>
      <c r="C78" s="27">
        <v>20</v>
      </c>
      <c r="D78" s="27">
        <v>14</v>
      </c>
      <c r="E78" s="27">
        <v>53</v>
      </c>
      <c r="F78" s="60" t="s">
        <v>230</v>
      </c>
    </row>
    <row r="79" spans="1:6">
      <c r="A79" s="58" t="s">
        <v>831</v>
      </c>
      <c r="B79" s="27">
        <v>13</v>
      </c>
      <c r="C79" s="27">
        <v>7</v>
      </c>
      <c r="D79" s="27">
        <v>11</v>
      </c>
      <c r="E79" s="27">
        <v>31</v>
      </c>
      <c r="F79" s="59" t="s">
        <v>119</v>
      </c>
    </row>
    <row r="80" spans="1:6">
      <c r="A80" s="58" t="s">
        <v>832</v>
      </c>
      <c r="B80" s="27">
        <v>41</v>
      </c>
      <c r="C80" s="27">
        <v>27</v>
      </c>
      <c r="D80" s="27">
        <v>31</v>
      </c>
      <c r="E80" s="27">
        <v>99</v>
      </c>
      <c r="F80" s="59" t="s">
        <v>105</v>
      </c>
    </row>
    <row r="81" spans="1:6">
      <c r="A81" s="58" t="s">
        <v>833</v>
      </c>
      <c r="B81" s="27">
        <v>49</v>
      </c>
      <c r="C81" s="27">
        <v>42</v>
      </c>
      <c r="D81" s="27">
        <v>24</v>
      </c>
      <c r="E81" s="27">
        <v>115</v>
      </c>
      <c r="F81" s="59" t="s">
        <v>107</v>
      </c>
    </row>
    <row r="82" spans="1:6">
      <c r="A82" s="58" t="s">
        <v>834</v>
      </c>
      <c r="B82" s="27">
        <v>19</v>
      </c>
      <c r="C82" s="27">
        <v>3</v>
      </c>
      <c r="D82" s="27">
        <v>18</v>
      </c>
      <c r="E82" s="27">
        <v>40</v>
      </c>
      <c r="F82" s="59" t="s">
        <v>109</v>
      </c>
    </row>
    <row r="83" spans="1:6">
      <c r="A83" s="58" t="s">
        <v>835</v>
      </c>
      <c r="B83" s="263">
        <v>70</v>
      </c>
      <c r="C83" s="220">
        <v>52</v>
      </c>
      <c r="D83" s="220">
        <v>42</v>
      </c>
      <c r="E83" s="263">
        <v>164</v>
      </c>
      <c r="F83" s="59" t="s">
        <v>123</v>
      </c>
    </row>
    <row r="84" spans="1:6">
      <c r="A84" s="58" t="s">
        <v>836</v>
      </c>
      <c r="B84" s="263">
        <v>19</v>
      </c>
      <c r="C84" s="220">
        <v>13</v>
      </c>
      <c r="D84" s="220">
        <v>16</v>
      </c>
      <c r="E84" s="263">
        <v>48</v>
      </c>
      <c r="F84" s="59" t="s">
        <v>113</v>
      </c>
    </row>
    <row r="85" spans="1:6">
      <c r="A85" s="58" t="s">
        <v>837</v>
      </c>
      <c r="B85" s="263">
        <v>22</v>
      </c>
      <c r="C85" s="220">
        <v>21</v>
      </c>
      <c r="D85" s="220">
        <v>7</v>
      </c>
      <c r="E85" s="263">
        <v>50</v>
      </c>
      <c r="F85" s="59" t="s">
        <v>125</v>
      </c>
    </row>
    <row r="86" spans="1:6">
      <c r="A86" s="58" t="s">
        <v>838</v>
      </c>
      <c r="B86" s="263">
        <v>34</v>
      </c>
      <c r="C86" s="220">
        <v>12</v>
      </c>
      <c r="D86" s="220">
        <v>19</v>
      </c>
      <c r="E86" s="263">
        <v>65</v>
      </c>
      <c r="F86" s="59" t="s">
        <v>127</v>
      </c>
    </row>
    <row r="87" spans="1:6">
      <c r="A87" s="58" t="s">
        <v>839</v>
      </c>
      <c r="B87" s="263">
        <v>29</v>
      </c>
      <c r="C87" s="220">
        <v>18</v>
      </c>
      <c r="D87" s="220">
        <v>25</v>
      </c>
      <c r="E87" s="263">
        <v>72</v>
      </c>
      <c r="F87" s="322" t="s">
        <v>827</v>
      </c>
    </row>
    <row r="88" spans="1:6">
      <c r="A88" s="58" t="s">
        <v>840</v>
      </c>
      <c r="B88" s="263">
        <v>43</v>
      </c>
      <c r="C88" s="220">
        <v>13</v>
      </c>
      <c r="D88" s="220">
        <v>7</v>
      </c>
      <c r="E88" s="263">
        <v>63</v>
      </c>
      <c r="F88" s="322" t="s">
        <v>129</v>
      </c>
    </row>
    <row r="89" spans="1:6">
      <c r="A89" s="58" t="s">
        <v>841</v>
      </c>
      <c r="B89" s="263">
        <v>109</v>
      </c>
      <c r="C89" s="220">
        <v>55</v>
      </c>
      <c r="D89" s="220">
        <v>47</v>
      </c>
      <c r="E89" s="263">
        <v>211</v>
      </c>
      <c r="F89" s="59" t="s">
        <v>131</v>
      </c>
    </row>
    <row r="90" spans="1:6">
      <c r="A90" s="58" t="s">
        <v>842</v>
      </c>
      <c r="B90" s="263">
        <v>80</v>
      </c>
      <c r="C90" s="220">
        <v>50</v>
      </c>
      <c r="D90" s="220">
        <v>6</v>
      </c>
      <c r="E90" s="263">
        <v>136</v>
      </c>
      <c r="F90" s="59" t="s">
        <v>133</v>
      </c>
    </row>
    <row r="91" spans="1:6">
      <c r="A91" s="58" t="s">
        <v>843</v>
      </c>
      <c r="B91" s="263">
        <v>39</v>
      </c>
      <c r="C91" s="220">
        <v>3</v>
      </c>
      <c r="D91" s="220">
        <v>15</v>
      </c>
      <c r="E91" s="263">
        <v>57</v>
      </c>
      <c r="F91" s="322" t="s">
        <v>117</v>
      </c>
    </row>
    <row r="92" spans="1:6" ht="14">
      <c r="A92" s="354" t="s">
        <v>134</v>
      </c>
      <c r="B92" s="82">
        <f>B93+B94+B95+B96+B97+B98+B99+B100</f>
        <v>789</v>
      </c>
      <c r="C92" s="82">
        <f>C93+C94+C95+C96+C97+C98+C99+C100</f>
        <v>472</v>
      </c>
      <c r="D92" s="82">
        <f>D93+D94+D95+D96+D97+D98+D99+D100</f>
        <v>275</v>
      </c>
      <c r="E92" s="82">
        <f>E93+E94+E95+E96+E97+E98+E99+E100</f>
        <v>1536</v>
      </c>
      <c r="F92" s="355" t="s">
        <v>135</v>
      </c>
    </row>
    <row r="93" spans="1:6" ht="14">
      <c r="A93" s="58" t="s">
        <v>136</v>
      </c>
      <c r="B93" s="263">
        <v>120</v>
      </c>
      <c r="C93" s="220">
        <v>58</v>
      </c>
      <c r="D93" s="220">
        <v>29</v>
      </c>
      <c r="E93" s="263">
        <v>207</v>
      </c>
      <c r="F93" s="353" t="s">
        <v>137</v>
      </c>
    </row>
    <row r="94" spans="1:6" ht="14">
      <c r="A94" s="58" t="s">
        <v>138</v>
      </c>
      <c r="B94" s="263">
        <v>126</v>
      </c>
      <c r="C94" s="220">
        <v>72</v>
      </c>
      <c r="D94" s="220">
        <v>37</v>
      </c>
      <c r="E94" s="263">
        <v>235</v>
      </c>
      <c r="F94" s="353" t="s">
        <v>139</v>
      </c>
    </row>
    <row r="95" spans="1:6" ht="14">
      <c r="A95" s="58" t="s">
        <v>140</v>
      </c>
      <c r="B95" s="27">
        <v>89</v>
      </c>
      <c r="C95" s="27">
        <v>58</v>
      </c>
      <c r="D95" s="27">
        <v>21</v>
      </c>
      <c r="E95" s="263">
        <v>168</v>
      </c>
      <c r="F95" s="353" t="s">
        <v>141</v>
      </c>
    </row>
    <row r="96" spans="1:6" ht="14">
      <c r="A96" s="58" t="s">
        <v>142</v>
      </c>
      <c r="B96" s="263">
        <v>144</v>
      </c>
      <c r="C96" s="220">
        <v>48</v>
      </c>
      <c r="D96" s="220">
        <v>26</v>
      </c>
      <c r="E96" s="263">
        <v>218</v>
      </c>
      <c r="F96" s="353" t="s">
        <v>143</v>
      </c>
    </row>
    <row r="97" spans="1:6" ht="14">
      <c r="A97" s="58" t="s">
        <v>144</v>
      </c>
      <c r="B97" s="263">
        <v>99</v>
      </c>
      <c r="C97" s="220">
        <v>128</v>
      </c>
      <c r="D97" s="220">
        <v>75</v>
      </c>
      <c r="E97" s="263">
        <v>302</v>
      </c>
      <c r="F97" s="353" t="s">
        <v>145</v>
      </c>
    </row>
    <row r="98" spans="1:6" ht="14">
      <c r="A98" s="58" t="s">
        <v>146</v>
      </c>
      <c r="B98" s="263">
        <v>68</v>
      </c>
      <c r="C98" s="220">
        <v>29</v>
      </c>
      <c r="D98" s="220">
        <v>25</v>
      </c>
      <c r="E98" s="263">
        <v>122</v>
      </c>
      <c r="F98" s="353" t="s">
        <v>147</v>
      </c>
    </row>
    <row r="99" spans="1:6" ht="14">
      <c r="A99" s="58" t="s">
        <v>148</v>
      </c>
      <c r="B99" s="263">
        <v>91</v>
      </c>
      <c r="C99" s="220">
        <v>45</v>
      </c>
      <c r="D99" s="220">
        <v>53</v>
      </c>
      <c r="E99" s="263">
        <v>189</v>
      </c>
      <c r="F99" s="353" t="s">
        <v>971</v>
      </c>
    </row>
    <row r="100" spans="1:6" ht="14">
      <c r="A100" s="58" t="s">
        <v>149</v>
      </c>
      <c r="B100" s="27">
        <v>52</v>
      </c>
      <c r="C100" s="27">
        <v>34</v>
      </c>
      <c r="D100" s="27">
        <v>9</v>
      </c>
      <c r="E100" s="263">
        <v>95</v>
      </c>
      <c r="F100" s="353" t="s">
        <v>150</v>
      </c>
    </row>
    <row r="101" spans="1:6" ht="14">
      <c r="A101" s="356" t="s">
        <v>151</v>
      </c>
      <c r="B101" s="82">
        <f>B102+B103+B104+B105+B106</f>
        <v>466</v>
      </c>
      <c r="C101" s="82">
        <f>C102+C103+C104+C105+C106</f>
        <v>239</v>
      </c>
      <c r="D101" s="82">
        <f>D102+D103+D104+D105+D106</f>
        <v>118</v>
      </c>
      <c r="E101" s="82">
        <f>E102+E103+E104+E105+E106</f>
        <v>823</v>
      </c>
      <c r="F101" s="352" t="s">
        <v>152</v>
      </c>
    </row>
    <row r="102" spans="1:6" ht="14">
      <c r="A102" s="58" t="s">
        <v>153</v>
      </c>
      <c r="B102" s="263">
        <v>122</v>
      </c>
      <c r="C102" s="220">
        <v>75</v>
      </c>
      <c r="D102" s="220">
        <v>43</v>
      </c>
      <c r="E102" s="263">
        <v>240</v>
      </c>
      <c r="F102" s="353" t="s">
        <v>154</v>
      </c>
    </row>
    <row r="103" spans="1:6" ht="14">
      <c r="A103" s="58" t="s">
        <v>155</v>
      </c>
      <c r="B103" s="263">
        <v>79</v>
      </c>
      <c r="C103" s="220">
        <v>49</v>
      </c>
      <c r="D103" s="220">
        <v>21</v>
      </c>
      <c r="E103" s="263">
        <v>149</v>
      </c>
      <c r="F103" s="353" t="s">
        <v>156</v>
      </c>
    </row>
    <row r="104" spans="1:6" ht="14">
      <c r="A104" s="58" t="s">
        <v>157</v>
      </c>
      <c r="B104" s="263">
        <v>86</v>
      </c>
      <c r="C104" s="220">
        <v>45</v>
      </c>
      <c r="D104" s="220">
        <v>19</v>
      </c>
      <c r="E104" s="263">
        <v>150</v>
      </c>
      <c r="F104" s="353" t="s">
        <v>158</v>
      </c>
    </row>
    <row r="105" spans="1:6" ht="14">
      <c r="A105" s="58" t="s">
        <v>159</v>
      </c>
      <c r="B105" s="27">
        <v>84</v>
      </c>
      <c r="C105" s="27">
        <v>38</v>
      </c>
      <c r="D105" s="27">
        <v>14</v>
      </c>
      <c r="E105" s="263">
        <v>136</v>
      </c>
      <c r="F105" s="353" t="s">
        <v>160</v>
      </c>
    </row>
    <row r="106" spans="1:6" ht="14">
      <c r="A106" s="58" t="s">
        <v>161</v>
      </c>
      <c r="B106" s="263">
        <v>95</v>
      </c>
      <c r="C106" s="220">
        <v>32</v>
      </c>
      <c r="D106" s="220">
        <v>21</v>
      </c>
      <c r="E106" s="263">
        <v>148</v>
      </c>
      <c r="F106" s="353" t="s">
        <v>162</v>
      </c>
    </row>
    <row r="107" spans="1:6" ht="14">
      <c r="A107" s="354" t="s">
        <v>163</v>
      </c>
      <c r="B107" s="82">
        <f>B108+B109+B110+B111+B112+B113</f>
        <v>626</v>
      </c>
      <c r="C107" s="82">
        <f>C108+C109+C110+C111+C112+C113</f>
        <v>321</v>
      </c>
      <c r="D107" s="82">
        <f>D108+D109+D110+D111+D112+D113</f>
        <v>162</v>
      </c>
      <c r="E107" s="82">
        <f>E108+E109+E110+E111+E112+E113</f>
        <v>1109</v>
      </c>
      <c r="F107" s="355" t="s">
        <v>164</v>
      </c>
    </row>
    <row r="108" spans="1:6" ht="14">
      <c r="A108" s="58" t="s">
        <v>165</v>
      </c>
      <c r="B108" s="263">
        <v>87</v>
      </c>
      <c r="C108" s="220">
        <v>64</v>
      </c>
      <c r="D108" s="220">
        <v>30</v>
      </c>
      <c r="E108" s="263">
        <v>181</v>
      </c>
      <c r="F108" s="353" t="s">
        <v>166</v>
      </c>
    </row>
    <row r="109" spans="1:6" ht="14">
      <c r="A109" s="58" t="s">
        <v>167</v>
      </c>
      <c r="B109" s="27">
        <v>107</v>
      </c>
      <c r="C109" s="27">
        <v>62</v>
      </c>
      <c r="D109" s="27">
        <v>22</v>
      </c>
      <c r="E109" s="263">
        <v>191</v>
      </c>
      <c r="F109" s="353" t="s">
        <v>168</v>
      </c>
    </row>
    <row r="110" spans="1:6" ht="14">
      <c r="A110" s="58" t="s">
        <v>169</v>
      </c>
      <c r="B110" s="263">
        <v>59</v>
      </c>
      <c r="C110" s="220">
        <v>42</v>
      </c>
      <c r="D110" s="220">
        <v>28</v>
      </c>
      <c r="E110" s="263">
        <v>129</v>
      </c>
      <c r="F110" s="353" t="s">
        <v>170</v>
      </c>
    </row>
    <row r="111" spans="1:6" ht="14">
      <c r="A111" s="58" t="s">
        <v>171</v>
      </c>
      <c r="B111" s="263">
        <v>193</v>
      </c>
      <c r="C111" s="220">
        <v>70</v>
      </c>
      <c r="D111" s="220">
        <v>42</v>
      </c>
      <c r="E111" s="263">
        <v>305</v>
      </c>
      <c r="F111" s="353" t="s">
        <v>172</v>
      </c>
    </row>
    <row r="112" spans="1:6" ht="14">
      <c r="A112" s="58" t="s">
        <v>173</v>
      </c>
      <c r="B112" s="263">
        <v>79</v>
      </c>
      <c r="C112" s="220">
        <v>41</v>
      </c>
      <c r="D112" s="220">
        <v>11</v>
      </c>
      <c r="E112" s="263">
        <v>131</v>
      </c>
      <c r="F112" s="353" t="s">
        <v>174</v>
      </c>
    </row>
    <row r="113" spans="1:6" ht="14">
      <c r="A113" s="58" t="s">
        <v>175</v>
      </c>
      <c r="B113" s="263">
        <v>101</v>
      </c>
      <c r="C113" s="220">
        <v>42</v>
      </c>
      <c r="D113" s="220">
        <v>29</v>
      </c>
      <c r="E113" s="263">
        <v>172</v>
      </c>
      <c r="F113" s="353" t="s">
        <v>176</v>
      </c>
    </row>
    <row r="114" spans="1:6" ht="14">
      <c r="A114" s="357" t="s">
        <v>177</v>
      </c>
      <c r="B114" s="82">
        <f>B115+B116+B117+B118</f>
        <v>206</v>
      </c>
      <c r="C114" s="82">
        <f>C115+C116+C117+C118</f>
        <v>80</v>
      </c>
      <c r="D114" s="82">
        <f>D115+D116+D117+D118</f>
        <v>49</v>
      </c>
      <c r="E114" s="82">
        <f>E115+E116+E117+E118</f>
        <v>335</v>
      </c>
      <c r="F114" s="355" t="s">
        <v>178</v>
      </c>
    </row>
    <row r="115" spans="1:6" ht="14">
      <c r="A115" s="58" t="s">
        <v>179</v>
      </c>
      <c r="B115" s="263">
        <v>26</v>
      </c>
      <c r="C115" s="220">
        <v>14</v>
      </c>
      <c r="D115" s="220">
        <v>3</v>
      </c>
      <c r="E115" s="263">
        <v>43</v>
      </c>
      <c r="F115" s="353" t="s">
        <v>180</v>
      </c>
    </row>
    <row r="116" spans="1:6" ht="14">
      <c r="A116" s="58" t="s">
        <v>181</v>
      </c>
      <c r="B116" s="27">
        <v>83</v>
      </c>
      <c r="C116" s="27">
        <v>22</v>
      </c>
      <c r="D116" s="27">
        <v>24</v>
      </c>
      <c r="E116" s="263">
        <v>129</v>
      </c>
      <c r="F116" s="353" t="s">
        <v>182</v>
      </c>
    </row>
    <row r="117" spans="1:6" ht="14">
      <c r="A117" s="58" t="s">
        <v>183</v>
      </c>
      <c r="B117" s="263">
        <v>69</v>
      </c>
      <c r="C117" s="220">
        <v>32</v>
      </c>
      <c r="D117" s="220">
        <v>15</v>
      </c>
      <c r="E117" s="263">
        <v>116</v>
      </c>
      <c r="F117" s="353" t="s">
        <v>184</v>
      </c>
    </row>
    <row r="118" spans="1:6" ht="14">
      <c r="A118" s="58" t="s">
        <v>185</v>
      </c>
      <c r="B118" s="263">
        <v>28</v>
      </c>
      <c r="C118" s="220">
        <v>12</v>
      </c>
      <c r="D118" s="220">
        <v>7</v>
      </c>
      <c r="E118" s="263">
        <v>47</v>
      </c>
      <c r="F118" s="353" t="s">
        <v>186</v>
      </c>
    </row>
    <row r="119" spans="1:6" ht="14">
      <c r="A119" s="350" t="s">
        <v>187</v>
      </c>
      <c r="B119" s="82">
        <f>B120+B121+B122+B123</f>
        <v>212</v>
      </c>
      <c r="C119" s="82">
        <f>C120+C121+C122+C123</f>
        <v>51</v>
      </c>
      <c r="D119" s="82">
        <f>D120+D121+D122+D123</f>
        <v>68</v>
      </c>
      <c r="E119" s="82">
        <f>E120+E121+E122+E123</f>
        <v>331</v>
      </c>
      <c r="F119" s="355" t="s">
        <v>188</v>
      </c>
    </row>
    <row r="120" spans="1:6" ht="14">
      <c r="A120" s="58" t="s">
        <v>189</v>
      </c>
      <c r="B120" s="263">
        <v>35</v>
      </c>
      <c r="C120" s="220">
        <v>4</v>
      </c>
      <c r="D120" s="220">
        <v>7</v>
      </c>
      <c r="E120" s="263">
        <v>46</v>
      </c>
      <c r="F120" s="353" t="s">
        <v>190</v>
      </c>
    </row>
    <row r="121" spans="1:6" ht="14">
      <c r="A121" s="58" t="s">
        <v>191</v>
      </c>
      <c r="B121" s="27">
        <v>26</v>
      </c>
      <c r="C121" s="27">
        <v>1</v>
      </c>
      <c r="D121" s="27">
        <v>6</v>
      </c>
      <c r="E121" s="263">
        <v>33</v>
      </c>
      <c r="F121" s="353" t="s">
        <v>192</v>
      </c>
    </row>
    <row r="122" spans="1:6" ht="14">
      <c r="A122" s="58" t="s">
        <v>193</v>
      </c>
      <c r="B122" s="263">
        <v>112</v>
      </c>
      <c r="C122" s="220">
        <v>35</v>
      </c>
      <c r="D122" s="220">
        <v>50</v>
      </c>
      <c r="E122" s="263">
        <v>197</v>
      </c>
      <c r="F122" s="353" t="s">
        <v>194</v>
      </c>
    </row>
    <row r="123" spans="1:6" ht="14">
      <c r="A123" s="58" t="s">
        <v>195</v>
      </c>
      <c r="B123" s="263">
        <v>39</v>
      </c>
      <c r="C123" s="220">
        <v>11</v>
      </c>
      <c r="D123" s="220">
        <v>5</v>
      </c>
      <c r="E123" s="263">
        <v>55</v>
      </c>
      <c r="F123" s="353" t="s">
        <v>196</v>
      </c>
    </row>
    <row r="124" spans="1:6" ht="14">
      <c r="A124" s="357" t="s">
        <v>197</v>
      </c>
      <c r="B124" s="82">
        <f>B125+B126</f>
        <v>26</v>
      </c>
      <c r="C124" s="82">
        <f>C125+C126</f>
        <v>11</v>
      </c>
      <c r="D124" s="82">
        <f>D125+D126</f>
        <v>16</v>
      </c>
      <c r="E124" s="82">
        <f>E125+E126</f>
        <v>53</v>
      </c>
      <c r="F124" s="355" t="s">
        <v>198</v>
      </c>
    </row>
    <row r="125" spans="1:6" ht="14">
      <c r="A125" s="493" t="s">
        <v>199</v>
      </c>
      <c r="B125" s="263">
        <v>5</v>
      </c>
      <c r="C125" s="220">
        <v>2</v>
      </c>
      <c r="D125" s="220">
        <v>2</v>
      </c>
      <c r="E125" s="263">
        <v>9</v>
      </c>
      <c r="F125" s="358" t="s">
        <v>1046</v>
      </c>
    </row>
    <row r="126" spans="1:6" ht="14">
      <c r="A126" s="193" t="s">
        <v>201</v>
      </c>
      <c r="B126" s="27">
        <v>21</v>
      </c>
      <c r="C126" s="27">
        <v>9</v>
      </c>
      <c r="D126" s="27">
        <v>14</v>
      </c>
      <c r="E126" s="263">
        <v>44</v>
      </c>
      <c r="F126" s="358" t="s">
        <v>1044</v>
      </c>
    </row>
    <row r="127" spans="1:6" ht="14">
      <c r="A127" s="359" t="s">
        <v>294</v>
      </c>
      <c r="B127" s="82">
        <f>B124+B119+B114+B107+B101+B92+B75+'15'!B10+'15'!B19+'15'!B28+'15'!B38+'15'!B46</f>
        <v>6019</v>
      </c>
      <c r="C127" s="82">
        <f>C124+C119+C114+C107+C101+C92+C75+'15'!C10+'15'!C19+'15'!C28+'15'!C38+'15'!C46</f>
        <v>3303</v>
      </c>
      <c r="D127" s="82">
        <f>D124+D119+D114+D107+D101+D92+D75+'15'!D10+'15'!D19+'15'!D28+'15'!D38+'15'!D46</f>
        <v>2040</v>
      </c>
      <c r="E127" s="82">
        <f>E124+E119+E114+E107+E101+E92+E75+'15'!E10+'15'!E19+'15'!E28+'15'!E38+'15'!E46</f>
        <v>11362</v>
      </c>
      <c r="F127" s="143" t="s">
        <v>204</v>
      </c>
    </row>
    <row r="128" spans="1:6" ht="14">
      <c r="A128" s="26"/>
      <c r="B128" s="263"/>
      <c r="C128" s="220"/>
      <c r="D128" s="220"/>
      <c r="E128" s="220"/>
      <c r="F128" s="384"/>
    </row>
    <row r="129" spans="1:6">
      <c r="A129" s="16"/>
      <c r="B129" s="263"/>
      <c r="C129" s="220"/>
      <c r="D129" s="220"/>
      <c r="E129" s="220"/>
      <c r="F129" s="282"/>
    </row>
    <row r="130" spans="1:6">
      <c r="A130" s="17" t="s">
        <v>752</v>
      </c>
      <c r="B130" s="263"/>
      <c r="C130" s="220"/>
      <c r="D130" s="220"/>
      <c r="E130" s="220"/>
      <c r="F130" s="17" t="s">
        <v>616</v>
      </c>
    </row>
    <row r="131" spans="1:6" ht="6" customHeight="1">
      <c r="A131" s="16"/>
      <c r="B131" s="263"/>
      <c r="C131" s="220"/>
      <c r="D131" s="220"/>
      <c r="E131" s="220"/>
      <c r="F131" s="556"/>
    </row>
    <row r="132" spans="1:6">
      <c r="A132" s="65" t="s">
        <v>853</v>
      </c>
      <c r="B132" s="68"/>
      <c r="C132" s="68"/>
      <c r="D132" s="68"/>
      <c r="E132" s="68"/>
      <c r="F132" s="69" t="s">
        <v>969</v>
      </c>
    </row>
    <row r="133" spans="1:6" ht="14.5">
      <c r="A133" s="557"/>
      <c r="F133" s="557"/>
    </row>
    <row r="136" spans="1:6">
      <c r="B136" s="551"/>
      <c r="C136" s="551"/>
      <c r="D136" s="551"/>
      <c r="E136" s="551"/>
    </row>
    <row r="137" spans="1:6" ht="14">
      <c r="A137" s="552"/>
      <c r="B137" s="555"/>
      <c r="C137" s="555"/>
      <c r="D137" s="555"/>
      <c r="E137" s="555"/>
    </row>
  </sheetData>
  <mergeCells count="4">
    <mergeCell ref="E3:F3"/>
    <mergeCell ref="E4:F4"/>
    <mergeCell ref="E68:F68"/>
    <mergeCell ref="E69:F69"/>
  </mergeCells>
  <printOptions gridLinesSet="0"/>
  <pageMargins left="0.78740157480314965" right="0.59055118110236227" top="1.1811023622047245" bottom="0.98425196850393704" header="0.51181102362204722" footer="0.51181102362204722"/>
  <pageSetup paperSize="9" scale="75" orientation="portrait" r:id="rId1"/>
  <headerFooter alignWithMargins="0"/>
  <rowBreaks count="1" manualBreakCount="1">
    <brk id="65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A1:F129"/>
  <sheetViews>
    <sheetView showGridLines="0" view="pageLayout" zoomScaleSheetLayoutView="137" workbookViewId="0">
      <selection activeCell="A33" sqref="A33"/>
    </sheetView>
  </sheetViews>
  <sheetFormatPr defaultColWidth="10.90625" defaultRowHeight="13"/>
  <cols>
    <col min="1" max="1" width="30.81640625" style="169" customWidth="1"/>
    <col min="2" max="2" width="15.54296875" style="207" customWidth="1"/>
    <col min="3" max="3" width="15" style="207" customWidth="1"/>
    <col min="4" max="4" width="14.1796875" style="207" customWidth="1"/>
    <col min="5" max="5" width="39" style="169" customWidth="1"/>
    <col min="6" max="6" width="6.453125" style="169" customWidth="1"/>
    <col min="7" max="253" width="11.453125" style="169"/>
    <col min="254" max="254" width="39.453125" style="169" customWidth="1"/>
    <col min="255" max="255" width="19" style="169" customWidth="1"/>
    <col min="256" max="256" width="24.453125" style="169" customWidth="1"/>
    <col min="257" max="257" width="39.453125" style="169" customWidth="1"/>
    <col min="258" max="258" width="6.453125" style="169" customWidth="1"/>
    <col min="259" max="509" width="11.453125" style="169"/>
    <col min="510" max="510" width="39.453125" style="169" customWidth="1"/>
    <col min="511" max="511" width="19" style="169" customWidth="1"/>
    <col min="512" max="512" width="24.453125" style="169" customWidth="1"/>
    <col min="513" max="513" width="39.453125" style="169" customWidth="1"/>
    <col min="514" max="514" width="6.453125" style="169" customWidth="1"/>
    <col min="515" max="765" width="11.453125" style="169"/>
    <col min="766" max="766" width="39.453125" style="169" customWidth="1"/>
    <col min="767" max="767" width="19" style="169" customWidth="1"/>
    <col min="768" max="768" width="24.453125" style="169" customWidth="1"/>
    <col min="769" max="769" width="39.453125" style="169" customWidth="1"/>
    <col min="770" max="770" width="6.453125" style="169" customWidth="1"/>
    <col min="771" max="1021" width="11.453125" style="169"/>
    <col min="1022" max="1022" width="39.453125" style="169" customWidth="1"/>
    <col min="1023" max="1023" width="19" style="169" customWidth="1"/>
    <col min="1024" max="1024" width="24.453125" style="169" customWidth="1"/>
    <col min="1025" max="1025" width="39.453125" style="169" customWidth="1"/>
    <col min="1026" max="1026" width="6.453125" style="169" customWidth="1"/>
    <col min="1027" max="1277" width="11.453125" style="169"/>
    <col min="1278" max="1278" width="39.453125" style="169" customWidth="1"/>
    <col min="1279" max="1279" width="19" style="169" customWidth="1"/>
    <col min="1280" max="1280" width="24.453125" style="169" customWidth="1"/>
    <col min="1281" max="1281" width="39.453125" style="169" customWidth="1"/>
    <col min="1282" max="1282" width="6.453125" style="169" customWidth="1"/>
    <col min="1283" max="1533" width="11.453125" style="169"/>
    <col min="1534" max="1534" width="39.453125" style="169" customWidth="1"/>
    <col min="1535" max="1535" width="19" style="169" customWidth="1"/>
    <col min="1536" max="1536" width="24.453125" style="169" customWidth="1"/>
    <col min="1537" max="1537" width="39.453125" style="169" customWidth="1"/>
    <col min="1538" max="1538" width="6.453125" style="169" customWidth="1"/>
    <col min="1539" max="1789" width="11.453125" style="169"/>
    <col min="1790" max="1790" width="39.453125" style="169" customWidth="1"/>
    <col min="1791" max="1791" width="19" style="169" customWidth="1"/>
    <col min="1792" max="1792" width="24.453125" style="169" customWidth="1"/>
    <col min="1793" max="1793" width="39.453125" style="169" customWidth="1"/>
    <col min="1794" max="1794" width="6.453125" style="169" customWidth="1"/>
    <col min="1795" max="2045" width="11.453125" style="169"/>
    <col min="2046" max="2046" width="39.453125" style="169" customWidth="1"/>
    <col min="2047" max="2047" width="19" style="169" customWidth="1"/>
    <col min="2048" max="2048" width="24.453125" style="169" customWidth="1"/>
    <col min="2049" max="2049" width="39.453125" style="169" customWidth="1"/>
    <col min="2050" max="2050" width="6.453125" style="169" customWidth="1"/>
    <col min="2051" max="2301" width="11.453125" style="169"/>
    <col min="2302" max="2302" width="39.453125" style="169" customWidth="1"/>
    <col min="2303" max="2303" width="19" style="169" customWidth="1"/>
    <col min="2304" max="2304" width="24.453125" style="169" customWidth="1"/>
    <col min="2305" max="2305" width="39.453125" style="169" customWidth="1"/>
    <col min="2306" max="2306" width="6.453125" style="169" customWidth="1"/>
    <col min="2307" max="2557" width="11.453125" style="169"/>
    <col min="2558" max="2558" width="39.453125" style="169" customWidth="1"/>
    <col min="2559" max="2559" width="19" style="169" customWidth="1"/>
    <col min="2560" max="2560" width="24.453125" style="169" customWidth="1"/>
    <col min="2561" max="2561" width="39.453125" style="169" customWidth="1"/>
    <col min="2562" max="2562" width="6.453125" style="169" customWidth="1"/>
    <col min="2563" max="2813" width="11.453125" style="169"/>
    <col min="2814" max="2814" width="39.453125" style="169" customWidth="1"/>
    <col min="2815" max="2815" width="19" style="169" customWidth="1"/>
    <col min="2816" max="2816" width="24.453125" style="169" customWidth="1"/>
    <col min="2817" max="2817" width="39.453125" style="169" customWidth="1"/>
    <col min="2818" max="2818" width="6.453125" style="169" customWidth="1"/>
    <col min="2819" max="3069" width="11.453125" style="169"/>
    <col min="3070" max="3070" width="39.453125" style="169" customWidth="1"/>
    <col min="3071" max="3071" width="19" style="169" customWidth="1"/>
    <col min="3072" max="3072" width="24.453125" style="169" customWidth="1"/>
    <col min="3073" max="3073" width="39.453125" style="169" customWidth="1"/>
    <col min="3074" max="3074" width="6.453125" style="169" customWidth="1"/>
    <col min="3075" max="3325" width="11.453125" style="169"/>
    <col min="3326" max="3326" width="39.453125" style="169" customWidth="1"/>
    <col min="3327" max="3327" width="19" style="169" customWidth="1"/>
    <col min="3328" max="3328" width="24.453125" style="169" customWidth="1"/>
    <col min="3329" max="3329" width="39.453125" style="169" customWidth="1"/>
    <col min="3330" max="3330" width="6.453125" style="169" customWidth="1"/>
    <col min="3331" max="3581" width="11.453125" style="169"/>
    <col min="3582" max="3582" width="39.453125" style="169" customWidth="1"/>
    <col min="3583" max="3583" width="19" style="169" customWidth="1"/>
    <col min="3584" max="3584" width="24.453125" style="169" customWidth="1"/>
    <col min="3585" max="3585" width="39.453125" style="169" customWidth="1"/>
    <col min="3586" max="3586" width="6.453125" style="169" customWidth="1"/>
    <col min="3587" max="3837" width="11.453125" style="169"/>
    <col min="3838" max="3838" width="39.453125" style="169" customWidth="1"/>
    <col min="3839" max="3839" width="19" style="169" customWidth="1"/>
    <col min="3840" max="3840" width="24.453125" style="169" customWidth="1"/>
    <col min="3841" max="3841" width="39.453125" style="169" customWidth="1"/>
    <col min="3842" max="3842" width="6.453125" style="169" customWidth="1"/>
    <col min="3843" max="4093" width="11.453125" style="169"/>
    <col min="4094" max="4094" width="39.453125" style="169" customWidth="1"/>
    <col min="4095" max="4095" width="19" style="169" customWidth="1"/>
    <col min="4096" max="4096" width="24.453125" style="169" customWidth="1"/>
    <col min="4097" max="4097" width="39.453125" style="169" customWidth="1"/>
    <col min="4098" max="4098" width="6.453125" style="169" customWidth="1"/>
    <col min="4099" max="4349" width="11.453125" style="169"/>
    <col min="4350" max="4350" width="39.453125" style="169" customWidth="1"/>
    <col min="4351" max="4351" width="19" style="169" customWidth="1"/>
    <col min="4352" max="4352" width="24.453125" style="169" customWidth="1"/>
    <col min="4353" max="4353" width="39.453125" style="169" customWidth="1"/>
    <col min="4354" max="4354" width="6.453125" style="169" customWidth="1"/>
    <col min="4355" max="4605" width="11.453125" style="169"/>
    <col min="4606" max="4606" width="39.453125" style="169" customWidth="1"/>
    <col min="4607" max="4607" width="19" style="169" customWidth="1"/>
    <col min="4608" max="4608" width="24.453125" style="169" customWidth="1"/>
    <col min="4609" max="4609" width="39.453125" style="169" customWidth="1"/>
    <col min="4610" max="4610" width="6.453125" style="169" customWidth="1"/>
    <col min="4611" max="4861" width="11.453125" style="169"/>
    <col min="4862" max="4862" width="39.453125" style="169" customWidth="1"/>
    <col min="4863" max="4863" width="19" style="169" customWidth="1"/>
    <col min="4864" max="4864" width="24.453125" style="169" customWidth="1"/>
    <col min="4865" max="4865" width="39.453125" style="169" customWidth="1"/>
    <col min="4866" max="4866" width="6.453125" style="169" customWidth="1"/>
    <col min="4867" max="5117" width="11.453125" style="169"/>
    <col min="5118" max="5118" width="39.453125" style="169" customWidth="1"/>
    <col min="5119" max="5119" width="19" style="169" customWidth="1"/>
    <col min="5120" max="5120" width="24.453125" style="169" customWidth="1"/>
    <col min="5121" max="5121" width="39.453125" style="169" customWidth="1"/>
    <col min="5122" max="5122" width="6.453125" style="169" customWidth="1"/>
    <col min="5123" max="5373" width="11.453125" style="169"/>
    <col min="5374" max="5374" width="39.453125" style="169" customWidth="1"/>
    <col min="5375" max="5375" width="19" style="169" customWidth="1"/>
    <col min="5376" max="5376" width="24.453125" style="169" customWidth="1"/>
    <col min="5377" max="5377" width="39.453125" style="169" customWidth="1"/>
    <col min="5378" max="5378" width="6.453125" style="169" customWidth="1"/>
    <col min="5379" max="5629" width="11.453125" style="169"/>
    <col min="5630" max="5630" width="39.453125" style="169" customWidth="1"/>
    <col min="5631" max="5631" width="19" style="169" customWidth="1"/>
    <col min="5632" max="5632" width="24.453125" style="169" customWidth="1"/>
    <col min="5633" max="5633" width="39.453125" style="169" customWidth="1"/>
    <col min="5634" max="5634" width="6.453125" style="169" customWidth="1"/>
    <col min="5635" max="5885" width="11.453125" style="169"/>
    <col min="5886" max="5886" width="39.453125" style="169" customWidth="1"/>
    <col min="5887" max="5887" width="19" style="169" customWidth="1"/>
    <col min="5888" max="5888" width="24.453125" style="169" customWidth="1"/>
    <col min="5889" max="5889" width="39.453125" style="169" customWidth="1"/>
    <col min="5890" max="5890" width="6.453125" style="169" customWidth="1"/>
    <col min="5891" max="6141" width="11.453125" style="169"/>
    <col min="6142" max="6142" width="39.453125" style="169" customWidth="1"/>
    <col min="6143" max="6143" width="19" style="169" customWidth="1"/>
    <col min="6144" max="6144" width="24.453125" style="169" customWidth="1"/>
    <col min="6145" max="6145" width="39.453125" style="169" customWidth="1"/>
    <col min="6146" max="6146" width="6.453125" style="169" customWidth="1"/>
    <col min="6147" max="6397" width="11.453125" style="169"/>
    <col min="6398" max="6398" width="39.453125" style="169" customWidth="1"/>
    <col min="6399" max="6399" width="19" style="169" customWidth="1"/>
    <col min="6400" max="6400" width="24.453125" style="169" customWidth="1"/>
    <col min="6401" max="6401" width="39.453125" style="169" customWidth="1"/>
    <col min="6402" max="6402" width="6.453125" style="169" customWidth="1"/>
    <col min="6403" max="6653" width="11.453125" style="169"/>
    <col min="6654" max="6654" width="39.453125" style="169" customWidth="1"/>
    <col min="6655" max="6655" width="19" style="169" customWidth="1"/>
    <col min="6656" max="6656" width="24.453125" style="169" customWidth="1"/>
    <col min="6657" max="6657" width="39.453125" style="169" customWidth="1"/>
    <col min="6658" max="6658" width="6.453125" style="169" customWidth="1"/>
    <col min="6659" max="6909" width="11.453125" style="169"/>
    <col min="6910" max="6910" width="39.453125" style="169" customWidth="1"/>
    <col min="6911" max="6911" width="19" style="169" customWidth="1"/>
    <col min="6912" max="6912" width="24.453125" style="169" customWidth="1"/>
    <col min="6913" max="6913" width="39.453125" style="169" customWidth="1"/>
    <col min="6914" max="6914" width="6.453125" style="169" customWidth="1"/>
    <col min="6915" max="7165" width="11.453125" style="169"/>
    <col min="7166" max="7166" width="39.453125" style="169" customWidth="1"/>
    <col min="7167" max="7167" width="19" style="169" customWidth="1"/>
    <col min="7168" max="7168" width="24.453125" style="169" customWidth="1"/>
    <col min="7169" max="7169" width="39.453125" style="169" customWidth="1"/>
    <col min="7170" max="7170" width="6.453125" style="169" customWidth="1"/>
    <col min="7171" max="7421" width="11.453125" style="169"/>
    <col min="7422" max="7422" width="39.453125" style="169" customWidth="1"/>
    <col min="7423" max="7423" width="19" style="169" customWidth="1"/>
    <col min="7424" max="7424" width="24.453125" style="169" customWidth="1"/>
    <col min="7425" max="7425" width="39.453125" style="169" customWidth="1"/>
    <col min="7426" max="7426" width="6.453125" style="169" customWidth="1"/>
    <col min="7427" max="7677" width="11.453125" style="169"/>
    <col min="7678" max="7678" width="39.453125" style="169" customWidth="1"/>
    <col min="7679" max="7679" width="19" style="169" customWidth="1"/>
    <col min="7680" max="7680" width="24.453125" style="169" customWidth="1"/>
    <col min="7681" max="7681" width="39.453125" style="169" customWidth="1"/>
    <col min="7682" max="7682" width="6.453125" style="169" customWidth="1"/>
    <col min="7683" max="7933" width="11.453125" style="169"/>
    <col min="7934" max="7934" width="39.453125" style="169" customWidth="1"/>
    <col min="7935" max="7935" width="19" style="169" customWidth="1"/>
    <col min="7936" max="7936" width="24.453125" style="169" customWidth="1"/>
    <col min="7937" max="7937" width="39.453125" style="169" customWidth="1"/>
    <col min="7938" max="7938" width="6.453125" style="169" customWidth="1"/>
    <col min="7939" max="8189" width="11.453125" style="169"/>
    <col min="8190" max="8190" width="39.453125" style="169" customWidth="1"/>
    <col min="8191" max="8191" width="19" style="169" customWidth="1"/>
    <col min="8192" max="8192" width="24.453125" style="169" customWidth="1"/>
    <col min="8193" max="8193" width="39.453125" style="169" customWidth="1"/>
    <col min="8194" max="8194" width="6.453125" style="169" customWidth="1"/>
    <col min="8195" max="8445" width="11.453125" style="169"/>
    <col min="8446" max="8446" width="39.453125" style="169" customWidth="1"/>
    <col min="8447" max="8447" width="19" style="169" customWidth="1"/>
    <col min="8448" max="8448" width="24.453125" style="169" customWidth="1"/>
    <col min="8449" max="8449" width="39.453125" style="169" customWidth="1"/>
    <col min="8450" max="8450" width="6.453125" style="169" customWidth="1"/>
    <col min="8451" max="8701" width="11.453125" style="169"/>
    <col min="8702" max="8702" width="39.453125" style="169" customWidth="1"/>
    <col min="8703" max="8703" width="19" style="169" customWidth="1"/>
    <col min="8704" max="8704" width="24.453125" style="169" customWidth="1"/>
    <col min="8705" max="8705" width="39.453125" style="169" customWidth="1"/>
    <col min="8706" max="8706" width="6.453125" style="169" customWidth="1"/>
    <col min="8707" max="8957" width="11.453125" style="169"/>
    <col min="8958" max="8958" width="39.453125" style="169" customWidth="1"/>
    <col min="8959" max="8959" width="19" style="169" customWidth="1"/>
    <col min="8960" max="8960" width="24.453125" style="169" customWidth="1"/>
    <col min="8961" max="8961" width="39.453125" style="169" customWidth="1"/>
    <col min="8962" max="8962" width="6.453125" style="169" customWidth="1"/>
    <col min="8963" max="9213" width="11.453125" style="169"/>
    <col min="9214" max="9214" width="39.453125" style="169" customWidth="1"/>
    <col min="9215" max="9215" width="19" style="169" customWidth="1"/>
    <col min="9216" max="9216" width="24.453125" style="169" customWidth="1"/>
    <col min="9217" max="9217" width="39.453125" style="169" customWidth="1"/>
    <col min="9218" max="9218" width="6.453125" style="169" customWidth="1"/>
    <col min="9219" max="9469" width="11.453125" style="169"/>
    <col min="9470" max="9470" width="39.453125" style="169" customWidth="1"/>
    <col min="9471" max="9471" width="19" style="169" customWidth="1"/>
    <col min="9472" max="9472" width="24.453125" style="169" customWidth="1"/>
    <col min="9473" max="9473" width="39.453125" style="169" customWidth="1"/>
    <col min="9474" max="9474" width="6.453125" style="169" customWidth="1"/>
    <col min="9475" max="9725" width="11.453125" style="169"/>
    <col min="9726" max="9726" width="39.453125" style="169" customWidth="1"/>
    <col min="9727" max="9727" width="19" style="169" customWidth="1"/>
    <col min="9728" max="9728" width="24.453125" style="169" customWidth="1"/>
    <col min="9729" max="9729" width="39.453125" style="169" customWidth="1"/>
    <col min="9730" max="9730" width="6.453125" style="169" customWidth="1"/>
    <col min="9731" max="9981" width="11.453125" style="169"/>
    <col min="9982" max="9982" width="39.453125" style="169" customWidth="1"/>
    <col min="9983" max="9983" width="19" style="169" customWidth="1"/>
    <col min="9984" max="9984" width="24.453125" style="169" customWidth="1"/>
    <col min="9985" max="9985" width="39.453125" style="169" customWidth="1"/>
    <col min="9986" max="9986" width="6.453125" style="169" customWidth="1"/>
    <col min="9987" max="10237" width="11.453125" style="169"/>
    <col min="10238" max="10238" width="39.453125" style="169" customWidth="1"/>
    <col min="10239" max="10239" width="19" style="169" customWidth="1"/>
    <col min="10240" max="10240" width="24.453125" style="169" customWidth="1"/>
    <col min="10241" max="10241" width="39.453125" style="169" customWidth="1"/>
    <col min="10242" max="10242" width="6.453125" style="169" customWidth="1"/>
    <col min="10243" max="10493" width="11.453125" style="169"/>
    <col min="10494" max="10494" width="39.453125" style="169" customWidth="1"/>
    <col min="10495" max="10495" width="19" style="169" customWidth="1"/>
    <col min="10496" max="10496" width="24.453125" style="169" customWidth="1"/>
    <col min="10497" max="10497" width="39.453125" style="169" customWidth="1"/>
    <col min="10498" max="10498" width="6.453125" style="169" customWidth="1"/>
    <col min="10499" max="10749" width="11.453125" style="169"/>
    <col min="10750" max="10750" width="39.453125" style="169" customWidth="1"/>
    <col min="10751" max="10751" width="19" style="169" customWidth="1"/>
    <col min="10752" max="10752" width="24.453125" style="169" customWidth="1"/>
    <col min="10753" max="10753" width="39.453125" style="169" customWidth="1"/>
    <col min="10754" max="10754" width="6.453125" style="169" customWidth="1"/>
    <col min="10755" max="11005" width="11.453125" style="169"/>
    <col min="11006" max="11006" width="39.453125" style="169" customWidth="1"/>
    <col min="11007" max="11007" width="19" style="169" customWidth="1"/>
    <col min="11008" max="11008" width="24.453125" style="169" customWidth="1"/>
    <col min="11009" max="11009" width="39.453125" style="169" customWidth="1"/>
    <col min="11010" max="11010" width="6.453125" style="169" customWidth="1"/>
    <col min="11011" max="11261" width="11.453125" style="169"/>
    <col min="11262" max="11262" width="39.453125" style="169" customWidth="1"/>
    <col min="11263" max="11263" width="19" style="169" customWidth="1"/>
    <col min="11264" max="11264" width="24.453125" style="169" customWidth="1"/>
    <col min="11265" max="11265" width="39.453125" style="169" customWidth="1"/>
    <col min="11266" max="11266" width="6.453125" style="169" customWidth="1"/>
    <col min="11267" max="11517" width="11.453125" style="169"/>
    <col min="11518" max="11518" width="39.453125" style="169" customWidth="1"/>
    <col min="11519" max="11519" width="19" style="169" customWidth="1"/>
    <col min="11520" max="11520" width="24.453125" style="169" customWidth="1"/>
    <col min="11521" max="11521" width="39.453125" style="169" customWidth="1"/>
    <col min="11522" max="11522" width="6.453125" style="169" customWidth="1"/>
    <col min="11523" max="11773" width="11.453125" style="169"/>
    <col min="11774" max="11774" width="39.453125" style="169" customWidth="1"/>
    <col min="11775" max="11775" width="19" style="169" customWidth="1"/>
    <col min="11776" max="11776" width="24.453125" style="169" customWidth="1"/>
    <col min="11777" max="11777" width="39.453125" style="169" customWidth="1"/>
    <col min="11778" max="11778" width="6.453125" style="169" customWidth="1"/>
    <col min="11779" max="12029" width="11.453125" style="169"/>
    <col min="12030" max="12030" width="39.453125" style="169" customWidth="1"/>
    <col min="12031" max="12031" width="19" style="169" customWidth="1"/>
    <col min="12032" max="12032" width="24.453125" style="169" customWidth="1"/>
    <col min="12033" max="12033" width="39.453125" style="169" customWidth="1"/>
    <col min="12034" max="12034" width="6.453125" style="169" customWidth="1"/>
    <col min="12035" max="12285" width="11.453125" style="169"/>
    <col min="12286" max="12286" width="39.453125" style="169" customWidth="1"/>
    <col min="12287" max="12287" width="19" style="169" customWidth="1"/>
    <col min="12288" max="12288" width="24.453125" style="169" customWidth="1"/>
    <col min="12289" max="12289" width="39.453125" style="169" customWidth="1"/>
    <col min="12290" max="12290" width="6.453125" style="169" customWidth="1"/>
    <col min="12291" max="12541" width="11.453125" style="169"/>
    <col min="12542" max="12542" width="39.453125" style="169" customWidth="1"/>
    <col min="12543" max="12543" width="19" style="169" customWidth="1"/>
    <col min="12544" max="12544" width="24.453125" style="169" customWidth="1"/>
    <col min="12545" max="12545" width="39.453125" style="169" customWidth="1"/>
    <col min="12546" max="12546" width="6.453125" style="169" customWidth="1"/>
    <col min="12547" max="12797" width="11.453125" style="169"/>
    <col min="12798" max="12798" width="39.453125" style="169" customWidth="1"/>
    <col min="12799" max="12799" width="19" style="169" customWidth="1"/>
    <col min="12800" max="12800" width="24.453125" style="169" customWidth="1"/>
    <col min="12801" max="12801" width="39.453125" style="169" customWidth="1"/>
    <col min="12802" max="12802" width="6.453125" style="169" customWidth="1"/>
    <col min="12803" max="13053" width="11.453125" style="169"/>
    <col min="13054" max="13054" width="39.453125" style="169" customWidth="1"/>
    <col min="13055" max="13055" width="19" style="169" customWidth="1"/>
    <col min="13056" max="13056" width="24.453125" style="169" customWidth="1"/>
    <col min="13057" max="13057" width="39.453125" style="169" customWidth="1"/>
    <col min="13058" max="13058" width="6.453125" style="169" customWidth="1"/>
    <col min="13059" max="13309" width="11.453125" style="169"/>
    <col min="13310" max="13310" width="39.453125" style="169" customWidth="1"/>
    <col min="13311" max="13311" width="19" style="169" customWidth="1"/>
    <col min="13312" max="13312" width="24.453125" style="169" customWidth="1"/>
    <col min="13313" max="13313" width="39.453125" style="169" customWidth="1"/>
    <col min="13314" max="13314" width="6.453125" style="169" customWidth="1"/>
    <col min="13315" max="13565" width="11.453125" style="169"/>
    <col min="13566" max="13566" width="39.453125" style="169" customWidth="1"/>
    <col min="13567" max="13567" width="19" style="169" customWidth="1"/>
    <col min="13568" max="13568" width="24.453125" style="169" customWidth="1"/>
    <col min="13569" max="13569" width="39.453125" style="169" customWidth="1"/>
    <col min="13570" max="13570" width="6.453125" style="169" customWidth="1"/>
    <col min="13571" max="13821" width="11.453125" style="169"/>
    <col min="13822" max="13822" width="39.453125" style="169" customWidth="1"/>
    <col min="13823" max="13823" width="19" style="169" customWidth="1"/>
    <col min="13824" max="13824" width="24.453125" style="169" customWidth="1"/>
    <col min="13825" max="13825" width="39.453125" style="169" customWidth="1"/>
    <col min="13826" max="13826" width="6.453125" style="169" customWidth="1"/>
    <col min="13827" max="14077" width="11.453125" style="169"/>
    <col min="14078" max="14078" width="39.453125" style="169" customWidth="1"/>
    <col min="14079" max="14079" width="19" style="169" customWidth="1"/>
    <col min="14080" max="14080" width="24.453125" style="169" customWidth="1"/>
    <col min="14081" max="14081" width="39.453125" style="169" customWidth="1"/>
    <col min="14082" max="14082" width="6.453125" style="169" customWidth="1"/>
    <col min="14083" max="14333" width="11.453125" style="169"/>
    <col min="14334" max="14334" width="39.453125" style="169" customWidth="1"/>
    <col min="14335" max="14335" width="19" style="169" customWidth="1"/>
    <col min="14336" max="14336" width="24.453125" style="169" customWidth="1"/>
    <col min="14337" max="14337" width="39.453125" style="169" customWidth="1"/>
    <col min="14338" max="14338" width="6.453125" style="169" customWidth="1"/>
    <col min="14339" max="14589" width="11.453125" style="169"/>
    <col min="14590" max="14590" width="39.453125" style="169" customWidth="1"/>
    <col min="14591" max="14591" width="19" style="169" customWidth="1"/>
    <col min="14592" max="14592" width="24.453125" style="169" customWidth="1"/>
    <col min="14593" max="14593" width="39.453125" style="169" customWidth="1"/>
    <col min="14594" max="14594" width="6.453125" style="169" customWidth="1"/>
    <col min="14595" max="14845" width="11.453125" style="169"/>
    <col min="14846" max="14846" width="39.453125" style="169" customWidth="1"/>
    <col min="14847" max="14847" width="19" style="169" customWidth="1"/>
    <col min="14848" max="14848" width="24.453125" style="169" customWidth="1"/>
    <col min="14849" max="14849" width="39.453125" style="169" customWidth="1"/>
    <col min="14850" max="14850" width="6.453125" style="169" customWidth="1"/>
    <col min="14851" max="15101" width="11.453125" style="169"/>
    <col min="15102" max="15102" width="39.453125" style="169" customWidth="1"/>
    <col min="15103" max="15103" width="19" style="169" customWidth="1"/>
    <col min="15104" max="15104" width="24.453125" style="169" customWidth="1"/>
    <col min="15105" max="15105" width="39.453125" style="169" customWidth="1"/>
    <col min="15106" max="15106" width="6.453125" style="169" customWidth="1"/>
    <col min="15107" max="15357" width="11.453125" style="169"/>
    <col min="15358" max="15358" width="39.453125" style="169" customWidth="1"/>
    <col min="15359" max="15359" width="19" style="169" customWidth="1"/>
    <col min="15360" max="15360" width="24.453125" style="169" customWidth="1"/>
    <col min="15361" max="15361" width="39.453125" style="169" customWidth="1"/>
    <col min="15362" max="15362" width="6.453125" style="169" customWidth="1"/>
    <col min="15363" max="15613" width="11.453125" style="169"/>
    <col min="15614" max="15614" width="39.453125" style="169" customWidth="1"/>
    <col min="15615" max="15615" width="19" style="169" customWidth="1"/>
    <col min="15616" max="15616" width="24.453125" style="169" customWidth="1"/>
    <col min="15617" max="15617" width="39.453125" style="169" customWidth="1"/>
    <col min="15618" max="15618" width="6.453125" style="169" customWidth="1"/>
    <col min="15619" max="15869" width="11.453125" style="169"/>
    <col min="15870" max="15870" width="39.453125" style="169" customWidth="1"/>
    <col min="15871" max="15871" width="19" style="169" customWidth="1"/>
    <col min="15872" max="15872" width="24.453125" style="169" customWidth="1"/>
    <col min="15873" max="15873" width="39.453125" style="169" customWidth="1"/>
    <col min="15874" max="15874" width="6.453125" style="169" customWidth="1"/>
    <col min="15875" max="16125" width="11.453125" style="169"/>
    <col min="16126" max="16126" width="39.453125" style="169" customWidth="1"/>
    <col min="16127" max="16127" width="19" style="169" customWidth="1"/>
    <col min="16128" max="16128" width="24.453125" style="169" customWidth="1"/>
    <col min="16129" max="16129" width="39.453125" style="169" customWidth="1"/>
    <col min="16130" max="16130" width="6.453125" style="169" customWidth="1"/>
    <col min="16131" max="16384" width="11.453125" style="169"/>
  </cols>
  <sheetData>
    <row r="1" spans="1:6" ht="24.75" customHeight="1">
      <c r="A1" s="165" t="s">
        <v>0</v>
      </c>
      <c r="B1" s="207" t="s">
        <v>213</v>
      </c>
      <c r="E1" s="167" t="s">
        <v>1</v>
      </c>
    </row>
    <row r="2" spans="1:6" ht="19" customHeight="1"/>
    <row r="3" spans="1:6" ht="19" customHeight="1">
      <c r="A3" s="209" t="s">
        <v>789</v>
      </c>
      <c r="B3" s="224"/>
      <c r="C3" s="224"/>
      <c r="E3" s="842" t="s">
        <v>788</v>
      </c>
    </row>
    <row r="4" spans="1:6" ht="19" customHeight="1">
      <c r="A4" s="209" t="s">
        <v>642</v>
      </c>
      <c r="B4" s="224"/>
      <c r="C4" s="224"/>
      <c r="E4" s="530" t="s">
        <v>643</v>
      </c>
    </row>
    <row r="5" spans="1:6" ht="19" customHeight="1">
      <c r="A5" s="209" t="s">
        <v>644</v>
      </c>
      <c r="B5" s="224"/>
      <c r="C5" s="224"/>
      <c r="E5" s="530" t="s">
        <v>645</v>
      </c>
    </row>
    <row r="6" spans="1:6" ht="19" customHeight="1">
      <c r="A6" s="209"/>
      <c r="B6" s="224"/>
      <c r="C6" s="224"/>
      <c r="E6" s="530"/>
    </row>
    <row r="7" spans="1:6" ht="19" customHeight="1">
      <c r="A7" s="9">
        <v>2021</v>
      </c>
      <c r="B7" s="209"/>
      <c r="C7" s="549" t="s">
        <v>646</v>
      </c>
      <c r="D7" s="523"/>
      <c r="E7" s="10">
        <v>2021</v>
      </c>
    </row>
    <row r="8" spans="1:6" ht="16.5" customHeight="1">
      <c r="A8" s="9"/>
      <c r="B8" s="209"/>
      <c r="C8" s="561" t="s">
        <v>647</v>
      </c>
      <c r="D8" s="523"/>
      <c r="E8" s="10"/>
      <c r="F8" s="203"/>
    </row>
    <row r="9" spans="1:6" ht="13.5" customHeight="1">
      <c r="A9" s="16"/>
      <c r="B9" s="590" t="s">
        <v>648</v>
      </c>
      <c r="C9" s="590" t="s">
        <v>649</v>
      </c>
      <c r="D9" s="224" t="s">
        <v>204</v>
      </c>
      <c r="E9" s="21"/>
      <c r="F9" s="525"/>
    </row>
    <row r="10" spans="1:6">
      <c r="A10" s="16"/>
      <c r="B10" s="15" t="s">
        <v>650</v>
      </c>
      <c r="C10" s="15" t="s">
        <v>651</v>
      </c>
      <c r="D10" s="224" t="s">
        <v>203</v>
      </c>
      <c r="E10" s="16"/>
    </row>
    <row r="11" spans="1:6" ht="18" customHeight="1">
      <c r="A11" s="21" t="s">
        <v>17</v>
      </c>
      <c r="B11" s="769">
        <f>SUM(B12:B19)</f>
        <v>672237</v>
      </c>
      <c r="C11" s="769">
        <f>SUM(C12:C19)</f>
        <v>373664</v>
      </c>
      <c r="D11" s="769">
        <f>B11+C11</f>
        <v>1045901</v>
      </c>
      <c r="E11" s="23" t="s">
        <v>18</v>
      </c>
      <c r="F11" s="322"/>
    </row>
    <row r="12" spans="1:6" ht="18" customHeight="1">
      <c r="A12" s="26" t="s">
        <v>19</v>
      </c>
      <c r="B12" s="562">
        <v>63641</v>
      </c>
      <c r="C12" s="562">
        <v>28401</v>
      </c>
      <c r="D12" s="562">
        <v>92042</v>
      </c>
      <c r="E12" s="28" t="s">
        <v>20</v>
      </c>
      <c r="F12" s="322"/>
    </row>
    <row r="13" spans="1:6" ht="18" customHeight="1">
      <c r="A13" s="26" t="s">
        <v>21</v>
      </c>
      <c r="B13" s="562">
        <v>27536</v>
      </c>
      <c r="C13" s="562">
        <v>70504</v>
      </c>
      <c r="D13" s="562">
        <v>98040</v>
      </c>
      <c r="E13" s="28" t="s">
        <v>22</v>
      </c>
      <c r="F13" s="322"/>
    </row>
    <row r="14" spans="1:6" ht="18" customHeight="1">
      <c r="A14" s="26" t="s">
        <v>23</v>
      </c>
      <c r="B14" s="562" t="s">
        <v>226</v>
      </c>
      <c r="C14" s="562">
        <v>59832</v>
      </c>
      <c r="D14" s="562">
        <v>59832</v>
      </c>
      <c r="E14" s="28" t="s">
        <v>24</v>
      </c>
      <c r="F14" s="322"/>
    </row>
    <row r="15" spans="1:6" ht="18" customHeight="1">
      <c r="A15" s="16" t="s">
        <v>25</v>
      </c>
      <c r="B15" s="562">
        <v>69673</v>
      </c>
      <c r="C15" s="562">
        <v>59884</v>
      </c>
      <c r="D15" s="562">
        <v>129557</v>
      </c>
      <c r="E15" s="28" t="s">
        <v>26</v>
      </c>
      <c r="F15" s="322"/>
    </row>
    <row r="16" spans="1:6" ht="18" customHeight="1">
      <c r="A16" s="16" t="s">
        <v>27</v>
      </c>
      <c r="B16" s="562">
        <v>32932</v>
      </c>
      <c r="C16" s="562">
        <v>81334</v>
      </c>
      <c r="D16" s="562">
        <v>114266</v>
      </c>
      <c r="E16" s="28" t="s">
        <v>28</v>
      </c>
      <c r="F16" s="322"/>
    </row>
    <row r="17" spans="1:6" ht="18" customHeight="1">
      <c r="A17" s="16" t="s">
        <v>29</v>
      </c>
      <c r="B17" s="562">
        <v>291592</v>
      </c>
      <c r="C17" s="562">
        <v>27821</v>
      </c>
      <c r="D17" s="562">
        <v>319413</v>
      </c>
      <c r="E17" s="28" t="s">
        <v>30</v>
      </c>
      <c r="F17" s="322"/>
    </row>
    <row r="18" spans="1:6" ht="18" customHeight="1">
      <c r="A18" s="16" t="s">
        <v>31</v>
      </c>
      <c r="B18" s="562">
        <v>122483</v>
      </c>
      <c r="C18" s="562">
        <v>35138</v>
      </c>
      <c r="D18" s="562">
        <v>157621</v>
      </c>
      <c r="E18" s="28" t="s">
        <v>32</v>
      </c>
      <c r="F18" s="322"/>
    </row>
    <row r="19" spans="1:6" ht="18" customHeight="1">
      <c r="A19" s="16" t="s">
        <v>33</v>
      </c>
      <c r="B19" s="562">
        <v>64380</v>
      </c>
      <c r="C19" s="562">
        <v>10750</v>
      </c>
      <c r="D19" s="562">
        <v>75130</v>
      </c>
      <c r="E19" s="28" t="s">
        <v>34</v>
      </c>
      <c r="F19" s="322"/>
    </row>
    <row r="20" spans="1:6" ht="18" customHeight="1">
      <c r="A20" s="21" t="s">
        <v>35</v>
      </c>
      <c r="B20" s="769">
        <f>SUM(B21:B28)</f>
        <v>444956</v>
      </c>
      <c r="C20" s="769">
        <f>SUM(C21:C28)</f>
        <v>203342</v>
      </c>
      <c r="D20" s="769">
        <f>B20+C20</f>
        <v>648298</v>
      </c>
      <c r="E20" s="30" t="s">
        <v>36</v>
      </c>
      <c r="F20" s="322"/>
    </row>
    <row r="21" spans="1:6" ht="18" customHeight="1">
      <c r="A21" s="26" t="s">
        <v>37</v>
      </c>
      <c r="B21" s="562">
        <v>21703</v>
      </c>
      <c r="C21" s="562">
        <v>19736</v>
      </c>
      <c r="D21" s="562">
        <v>41439</v>
      </c>
      <c r="E21" s="31" t="s">
        <v>38</v>
      </c>
      <c r="F21" s="322"/>
    </row>
    <row r="22" spans="1:6" ht="18" customHeight="1">
      <c r="A22" s="26" t="s">
        <v>39</v>
      </c>
      <c r="B22" s="562">
        <v>36392</v>
      </c>
      <c r="C22" s="562">
        <v>13445</v>
      </c>
      <c r="D22" s="562">
        <v>49837</v>
      </c>
      <c r="E22" s="31" t="s">
        <v>40</v>
      </c>
      <c r="F22" s="322"/>
    </row>
    <row r="23" spans="1:6" ht="18" customHeight="1">
      <c r="A23" s="26" t="s">
        <v>41</v>
      </c>
      <c r="B23" s="562">
        <v>8636</v>
      </c>
      <c r="C23" s="562">
        <v>27759</v>
      </c>
      <c r="D23" s="562">
        <v>36395</v>
      </c>
      <c r="E23" s="31" t="s">
        <v>42</v>
      </c>
      <c r="F23" s="322"/>
    </row>
    <row r="24" spans="1:6" ht="18" customHeight="1">
      <c r="A24" s="26" t="s">
        <v>43</v>
      </c>
      <c r="B24" s="562">
        <v>47550</v>
      </c>
      <c r="C24" s="562">
        <v>22589</v>
      </c>
      <c r="D24" s="562">
        <v>70139</v>
      </c>
      <c r="E24" s="28" t="s">
        <v>44</v>
      </c>
      <c r="F24" s="322"/>
    </row>
    <row r="25" spans="1:6" ht="18" customHeight="1">
      <c r="A25" s="26" t="s">
        <v>45</v>
      </c>
      <c r="B25" s="562">
        <v>20377</v>
      </c>
      <c r="C25" s="562">
        <v>39904</v>
      </c>
      <c r="D25" s="562">
        <v>60281</v>
      </c>
      <c r="E25" s="31" t="s">
        <v>46</v>
      </c>
      <c r="F25" s="322"/>
    </row>
    <row r="26" spans="1:6" ht="18" customHeight="1">
      <c r="A26" s="26" t="s">
        <v>47</v>
      </c>
      <c r="B26" s="562">
        <v>117403</v>
      </c>
      <c r="C26" s="562">
        <v>40904</v>
      </c>
      <c r="D26" s="562">
        <v>158307</v>
      </c>
      <c r="E26" s="31" t="s">
        <v>48</v>
      </c>
      <c r="F26" s="322"/>
    </row>
    <row r="27" spans="1:6" ht="18" customHeight="1">
      <c r="A27" s="26" t="s">
        <v>49</v>
      </c>
      <c r="B27" s="562">
        <v>153458</v>
      </c>
      <c r="C27" s="562">
        <v>22579</v>
      </c>
      <c r="D27" s="562">
        <v>176037</v>
      </c>
      <c r="E27" s="31" t="s">
        <v>50</v>
      </c>
      <c r="F27" s="322"/>
    </row>
    <row r="28" spans="1:6" ht="18" customHeight="1">
      <c r="A28" s="26" t="s">
        <v>51</v>
      </c>
      <c r="B28" s="562">
        <v>39437</v>
      </c>
      <c r="C28" s="562">
        <v>16426</v>
      </c>
      <c r="D28" s="562">
        <v>55863</v>
      </c>
      <c r="E28" s="31" t="s">
        <v>52</v>
      </c>
      <c r="F28" s="322"/>
    </row>
    <row r="29" spans="1:6" ht="18" customHeight="1">
      <c r="A29" s="21" t="s">
        <v>53</v>
      </c>
      <c r="B29" s="769">
        <f>SUM(B30:B38)</f>
        <v>1984582</v>
      </c>
      <c r="C29" s="769">
        <f>SUM(C30:C38)</f>
        <v>716228</v>
      </c>
      <c r="D29" s="769">
        <f>B29+C29</f>
        <v>2700810</v>
      </c>
      <c r="E29" s="23" t="s">
        <v>54</v>
      </c>
      <c r="F29" s="322"/>
    </row>
    <row r="30" spans="1:6" ht="18" customHeight="1">
      <c r="A30" s="33" t="s">
        <v>55</v>
      </c>
      <c r="B30" s="562">
        <v>534879</v>
      </c>
      <c r="C30" s="562">
        <v>82635</v>
      </c>
      <c r="D30" s="562">
        <v>617514</v>
      </c>
      <c r="E30" s="28" t="s">
        <v>56</v>
      </c>
      <c r="F30" s="322"/>
    </row>
    <row r="31" spans="1:6" ht="18" customHeight="1">
      <c r="A31" s="34" t="s">
        <v>57</v>
      </c>
      <c r="B31" s="562">
        <v>38712</v>
      </c>
      <c r="C31" s="562">
        <v>25331</v>
      </c>
      <c r="D31" s="562">
        <v>64043</v>
      </c>
      <c r="E31" s="28" t="s">
        <v>58</v>
      </c>
      <c r="F31" s="322"/>
    </row>
    <row r="32" spans="1:6" ht="18" customHeight="1">
      <c r="A32" s="33" t="s">
        <v>59</v>
      </c>
      <c r="B32" s="562">
        <v>88354</v>
      </c>
      <c r="C32" s="562">
        <v>115879</v>
      </c>
      <c r="D32" s="562">
        <v>204233</v>
      </c>
      <c r="E32" s="28" t="s">
        <v>60</v>
      </c>
      <c r="F32" s="322"/>
    </row>
    <row r="33" spans="1:6" ht="18" customHeight="1">
      <c r="A33" s="26" t="s">
        <v>61</v>
      </c>
      <c r="B33" s="562">
        <v>856857</v>
      </c>
      <c r="C33" s="562">
        <v>30679</v>
      </c>
      <c r="D33" s="562">
        <v>887536</v>
      </c>
      <c r="E33" s="28" t="s">
        <v>62</v>
      </c>
      <c r="F33" s="322"/>
    </row>
    <row r="34" spans="1:6" ht="18" customHeight="1">
      <c r="A34" s="34" t="s">
        <v>63</v>
      </c>
      <c r="B34" s="562">
        <v>57607</v>
      </c>
      <c r="C34" s="562">
        <v>53299</v>
      </c>
      <c r="D34" s="562">
        <v>110906</v>
      </c>
      <c r="E34" s="28" t="s">
        <v>955</v>
      </c>
      <c r="F34" s="322"/>
    </row>
    <row r="35" spans="1:6" ht="18" customHeight="1">
      <c r="A35" s="26" t="s">
        <v>64</v>
      </c>
      <c r="B35" s="562">
        <v>145157</v>
      </c>
      <c r="C35" s="562">
        <v>77038</v>
      </c>
      <c r="D35" s="562">
        <v>222195</v>
      </c>
      <c r="E35" s="28" t="s">
        <v>65</v>
      </c>
      <c r="F35" s="322"/>
    </row>
    <row r="36" spans="1:6" ht="18" customHeight="1">
      <c r="A36" s="26" t="s">
        <v>66</v>
      </c>
      <c r="B36" s="562">
        <v>32075</v>
      </c>
      <c r="C36" s="562">
        <v>159489</v>
      </c>
      <c r="D36" s="562">
        <v>191564</v>
      </c>
      <c r="E36" s="28" t="s">
        <v>67</v>
      </c>
      <c r="F36" s="322"/>
    </row>
    <row r="37" spans="1:6" ht="18" customHeight="1">
      <c r="A37" s="26" t="s">
        <v>68</v>
      </c>
      <c r="B37" s="562">
        <v>167236</v>
      </c>
      <c r="C37" s="562">
        <v>60566</v>
      </c>
      <c r="D37" s="562">
        <v>227802</v>
      </c>
      <c r="E37" s="28" t="s">
        <v>69</v>
      </c>
      <c r="F37" s="322"/>
    </row>
    <row r="38" spans="1:6" ht="18" customHeight="1">
      <c r="A38" s="26" t="s">
        <v>70</v>
      </c>
      <c r="B38" s="562">
        <v>63705</v>
      </c>
      <c r="C38" s="562">
        <v>111312</v>
      </c>
      <c r="D38" s="562">
        <v>175017</v>
      </c>
      <c r="E38" s="28" t="s">
        <v>71</v>
      </c>
      <c r="F38" s="322"/>
    </row>
    <row r="39" spans="1:6" ht="18" customHeight="1">
      <c r="A39" s="35" t="s">
        <v>72</v>
      </c>
      <c r="B39" s="769">
        <f>SUM(B40:B46)</f>
        <v>2069634</v>
      </c>
      <c r="C39" s="769">
        <f>SUM(C40:C46)</f>
        <v>644687</v>
      </c>
      <c r="D39" s="769">
        <f>B39+C39</f>
        <v>2714321</v>
      </c>
      <c r="E39" s="23" t="s">
        <v>73</v>
      </c>
      <c r="F39" s="322"/>
    </row>
    <row r="40" spans="1:6" ht="18" customHeight="1">
      <c r="A40" s="643" t="s">
        <v>74</v>
      </c>
      <c r="B40" s="770">
        <v>294077</v>
      </c>
      <c r="C40" s="770">
        <v>167043</v>
      </c>
      <c r="D40" s="770">
        <v>461120</v>
      </c>
      <c r="E40" s="642" t="s">
        <v>75</v>
      </c>
      <c r="F40" s="322"/>
    </row>
    <row r="41" spans="1:6" ht="18" customHeight="1">
      <c r="A41" s="643" t="s">
        <v>76</v>
      </c>
      <c r="B41" s="770">
        <v>127102</v>
      </c>
      <c r="C41" s="770">
        <v>213423</v>
      </c>
      <c r="D41" s="770">
        <v>340525</v>
      </c>
      <c r="E41" s="637" t="s">
        <v>77</v>
      </c>
      <c r="F41" s="322"/>
    </row>
    <row r="42" spans="1:6" ht="18" customHeight="1">
      <c r="A42" s="643" t="s">
        <v>78</v>
      </c>
      <c r="B42" s="770">
        <v>422391</v>
      </c>
      <c r="C42" s="770" t="s">
        <v>226</v>
      </c>
      <c r="D42" s="770">
        <v>422391</v>
      </c>
      <c r="E42" s="637" t="s">
        <v>79</v>
      </c>
      <c r="F42" s="322"/>
    </row>
    <row r="43" spans="1:6" ht="18" customHeight="1">
      <c r="A43" s="643" t="s">
        <v>80</v>
      </c>
      <c r="B43" s="770">
        <v>625349</v>
      </c>
      <c r="C43" s="770">
        <v>15821</v>
      </c>
      <c r="D43" s="770">
        <v>641170</v>
      </c>
      <c r="E43" s="637" t="s">
        <v>81</v>
      </c>
      <c r="F43" s="322"/>
    </row>
    <row r="44" spans="1:6" ht="18" customHeight="1">
      <c r="A44" s="643" t="s">
        <v>82</v>
      </c>
      <c r="B44" s="770">
        <v>107183</v>
      </c>
      <c r="C44" s="770">
        <v>99057</v>
      </c>
      <c r="D44" s="770">
        <v>206240</v>
      </c>
      <c r="E44" s="642" t="s">
        <v>83</v>
      </c>
      <c r="F44" s="322"/>
    </row>
    <row r="45" spans="1:6" ht="18" customHeight="1">
      <c r="A45" s="643" t="s">
        <v>84</v>
      </c>
      <c r="B45" s="770">
        <v>18906</v>
      </c>
      <c r="C45" s="770">
        <v>57369</v>
      </c>
      <c r="D45" s="770">
        <v>76275</v>
      </c>
      <c r="E45" s="642" t="s">
        <v>85</v>
      </c>
      <c r="F45" s="322"/>
    </row>
    <row r="46" spans="1:6" ht="18" customHeight="1">
      <c r="A46" s="643" t="s">
        <v>86</v>
      </c>
      <c r="B46" s="770">
        <v>474626</v>
      </c>
      <c r="C46" s="770">
        <v>91974</v>
      </c>
      <c r="D46" s="770">
        <v>566600</v>
      </c>
      <c r="E46" s="637" t="s">
        <v>87</v>
      </c>
      <c r="F46" s="322"/>
    </row>
    <row r="47" spans="1:6" ht="18" customHeight="1">
      <c r="A47" s="36" t="s">
        <v>88</v>
      </c>
      <c r="B47" s="769">
        <f>SUM(B48:B52)</f>
        <v>523306</v>
      </c>
      <c r="C47" s="769">
        <f>SUM(C48:C52)</f>
        <v>538883</v>
      </c>
      <c r="D47" s="769">
        <f>B47+C47</f>
        <v>1062189</v>
      </c>
      <c r="E47" s="23" t="s">
        <v>89</v>
      </c>
      <c r="F47" s="322"/>
    </row>
    <row r="48" spans="1:6" ht="18" customHeight="1">
      <c r="A48" s="635" t="s">
        <v>90</v>
      </c>
      <c r="B48" s="770">
        <v>25078</v>
      </c>
      <c r="C48" s="770">
        <v>162676</v>
      </c>
      <c r="D48" s="770">
        <v>187754</v>
      </c>
      <c r="E48" s="637" t="s">
        <v>91</v>
      </c>
      <c r="F48" s="322"/>
    </row>
    <row r="49" spans="1:6" ht="18" customHeight="1">
      <c r="A49" s="643" t="s">
        <v>92</v>
      </c>
      <c r="B49" s="770">
        <v>179444</v>
      </c>
      <c r="C49" s="770">
        <v>118253</v>
      </c>
      <c r="D49" s="770">
        <v>297697</v>
      </c>
      <c r="E49" s="637" t="s">
        <v>93</v>
      </c>
      <c r="F49" s="322"/>
    </row>
    <row r="50" spans="1:6" ht="18" customHeight="1">
      <c r="A50" s="643" t="s">
        <v>94</v>
      </c>
      <c r="B50" s="770">
        <v>135662</v>
      </c>
      <c r="C50" s="770">
        <v>97589</v>
      </c>
      <c r="D50" s="770">
        <v>233251</v>
      </c>
      <c r="E50" s="637" t="s">
        <v>95</v>
      </c>
      <c r="F50" s="322"/>
    </row>
    <row r="51" spans="1:6" ht="18" customHeight="1">
      <c r="A51" s="643" t="s">
        <v>96</v>
      </c>
      <c r="B51" s="770">
        <v>47912</v>
      </c>
      <c r="C51" s="770">
        <v>61163</v>
      </c>
      <c r="D51" s="770">
        <v>109075</v>
      </c>
      <c r="E51" s="637" t="s">
        <v>97</v>
      </c>
      <c r="F51" s="322"/>
    </row>
    <row r="52" spans="1:6" ht="18" customHeight="1">
      <c r="A52" s="643" t="s">
        <v>98</v>
      </c>
      <c r="B52" s="770">
        <v>135210</v>
      </c>
      <c r="C52" s="770">
        <v>99202</v>
      </c>
      <c r="D52" s="770">
        <v>234412</v>
      </c>
      <c r="E52" s="642" t="s">
        <v>99</v>
      </c>
      <c r="F52" s="322"/>
    </row>
    <row r="53" spans="1:6" ht="14.15" customHeight="1"/>
    <row r="54" spans="1:6" ht="14.15" customHeight="1"/>
    <row r="55" spans="1:6" ht="14.15" customHeight="1"/>
    <row r="56" spans="1:6" ht="12.75" customHeight="1"/>
    <row r="57" spans="1:6" ht="12.75" customHeight="1"/>
    <row r="58" spans="1:6" ht="7" customHeight="1"/>
    <row r="59" spans="1:6" ht="12.75" customHeight="1"/>
    <row r="60" spans="1:6" ht="12.75" customHeight="1"/>
    <row r="61" spans="1:6" ht="22.5">
      <c r="A61" s="165" t="s">
        <v>0</v>
      </c>
      <c r="B61" s="248" t="s">
        <v>213</v>
      </c>
      <c r="C61" s="248"/>
      <c r="D61" s="169"/>
      <c r="E61" s="167" t="s">
        <v>1</v>
      </c>
    </row>
    <row r="62" spans="1:6">
      <c r="B62" s="169"/>
      <c r="C62" s="169"/>
      <c r="D62" s="169"/>
    </row>
    <row r="63" spans="1:6" ht="20">
      <c r="A63" s="209" t="s">
        <v>789</v>
      </c>
      <c r="B63" s="224"/>
      <c r="C63" s="224"/>
      <c r="D63" s="169"/>
      <c r="E63" s="842" t="s">
        <v>788</v>
      </c>
    </row>
    <row r="64" spans="1:6" ht="20">
      <c r="A64" s="209" t="s">
        <v>652</v>
      </c>
      <c r="B64" s="225"/>
      <c r="C64" s="225"/>
      <c r="D64" s="169"/>
      <c r="E64" s="530" t="s">
        <v>653</v>
      </c>
    </row>
    <row r="65" spans="1:5" ht="20">
      <c r="A65" s="209" t="s">
        <v>882</v>
      </c>
      <c r="B65" s="169"/>
      <c r="C65" s="169"/>
      <c r="D65" s="169"/>
      <c r="E65" s="530" t="s">
        <v>883</v>
      </c>
    </row>
    <row r="66" spans="1:5" ht="17.5">
      <c r="A66" s="9">
        <v>2021</v>
      </c>
      <c r="B66" s="209"/>
      <c r="C66" s="549" t="s">
        <v>646</v>
      </c>
      <c r="D66" s="523"/>
      <c r="E66" s="10">
        <v>2021</v>
      </c>
    </row>
    <row r="67" spans="1:5" ht="17.5">
      <c r="A67" s="9"/>
      <c r="B67" s="209"/>
      <c r="C67" s="561" t="s">
        <v>647</v>
      </c>
      <c r="D67" s="523"/>
      <c r="E67" s="10"/>
    </row>
    <row r="68" spans="1:5">
      <c r="A68" s="16"/>
      <c r="B68" s="590" t="s">
        <v>648</v>
      </c>
      <c r="C68" s="590" t="s">
        <v>649</v>
      </c>
      <c r="D68" s="224" t="s">
        <v>204</v>
      </c>
      <c r="E68" s="21"/>
    </row>
    <row r="69" spans="1:5">
      <c r="A69" s="16"/>
      <c r="B69" s="15" t="s">
        <v>650</v>
      </c>
      <c r="C69" s="15" t="s">
        <v>651</v>
      </c>
      <c r="D69" s="224" t="s">
        <v>203</v>
      </c>
      <c r="E69" s="16"/>
    </row>
    <row r="70" spans="1:5">
      <c r="A70" s="16"/>
      <c r="B70" s="16"/>
      <c r="C70" s="16"/>
      <c r="D70" s="16"/>
      <c r="E70" s="16"/>
    </row>
    <row r="71" spans="1:5" ht="14">
      <c r="A71" s="35" t="s">
        <v>102</v>
      </c>
      <c r="B71" s="563">
        <f>SUM(B72:B87)</f>
        <v>2746729</v>
      </c>
      <c r="C71" s="563">
        <f>SUM(C72:C87)</f>
        <v>617155</v>
      </c>
      <c r="D71" s="563">
        <f>SUM(D72:D87)</f>
        <v>3363884</v>
      </c>
      <c r="E71" s="143" t="s">
        <v>103</v>
      </c>
    </row>
    <row r="72" spans="1:5">
      <c r="A72" s="58" t="s">
        <v>864</v>
      </c>
      <c r="B72" s="564">
        <v>238874</v>
      </c>
      <c r="C72" s="564" t="s">
        <v>226</v>
      </c>
      <c r="D72" s="564">
        <v>238874</v>
      </c>
      <c r="E72" s="59" t="s">
        <v>115</v>
      </c>
    </row>
    <row r="73" spans="1:5">
      <c r="A73" s="58" t="s">
        <v>863</v>
      </c>
      <c r="B73" s="564">
        <v>228317</v>
      </c>
      <c r="C73" s="564" t="s">
        <v>226</v>
      </c>
      <c r="D73" s="564">
        <v>228317</v>
      </c>
      <c r="E73" s="59" t="s">
        <v>111</v>
      </c>
    </row>
    <row r="74" spans="1:5">
      <c r="A74" s="58" t="s">
        <v>830</v>
      </c>
      <c r="B74" s="564">
        <v>148075</v>
      </c>
      <c r="C74" s="564" t="s">
        <v>226</v>
      </c>
      <c r="D74" s="564">
        <v>148075</v>
      </c>
      <c r="E74" s="59" t="s">
        <v>881</v>
      </c>
    </row>
    <row r="75" spans="1:5">
      <c r="A75" s="58" t="s">
        <v>831</v>
      </c>
      <c r="B75" s="564">
        <v>222712</v>
      </c>
      <c r="C75" s="564" t="s">
        <v>226</v>
      </c>
      <c r="D75" s="564">
        <v>222712</v>
      </c>
      <c r="E75" s="59" t="s">
        <v>119</v>
      </c>
    </row>
    <row r="76" spans="1:5" ht="14">
      <c r="A76" s="34" t="s">
        <v>832</v>
      </c>
      <c r="B76" s="841">
        <v>59097</v>
      </c>
      <c r="C76" s="841">
        <v>77178</v>
      </c>
      <c r="D76" s="841">
        <v>136275</v>
      </c>
      <c r="E76" s="60" t="s">
        <v>105</v>
      </c>
    </row>
    <row r="77" spans="1:5" ht="14">
      <c r="A77" s="34" t="s">
        <v>833</v>
      </c>
      <c r="B77" s="841">
        <v>316651</v>
      </c>
      <c r="C77" s="841">
        <v>53681</v>
      </c>
      <c r="D77" s="841">
        <v>370332</v>
      </c>
      <c r="E77" s="60" t="s">
        <v>107</v>
      </c>
    </row>
    <row r="78" spans="1:5" ht="14">
      <c r="A78" s="58" t="s">
        <v>834</v>
      </c>
      <c r="B78" s="564">
        <v>313576</v>
      </c>
      <c r="C78" s="564" t="s">
        <v>226</v>
      </c>
      <c r="D78" s="564">
        <v>313576</v>
      </c>
      <c r="E78" s="60" t="s">
        <v>109</v>
      </c>
    </row>
    <row r="79" spans="1:5" ht="14">
      <c r="A79" s="34" t="s">
        <v>835</v>
      </c>
      <c r="B79" s="841">
        <v>111537</v>
      </c>
      <c r="C79" s="841">
        <v>198417</v>
      </c>
      <c r="D79" s="841">
        <v>309954</v>
      </c>
      <c r="E79" s="60" t="s">
        <v>123</v>
      </c>
    </row>
    <row r="80" spans="1:5">
      <c r="A80" s="58" t="s">
        <v>836</v>
      </c>
      <c r="B80" s="564">
        <v>193387</v>
      </c>
      <c r="C80" s="564" t="s">
        <v>226</v>
      </c>
      <c r="D80" s="564">
        <v>193387</v>
      </c>
      <c r="E80" s="59" t="s">
        <v>113</v>
      </c>
    </row>
    <row r="81" spans="1:5" ht="14">
      <c r="A81" s="34" t="s">
        <v>861</v>
      </c>
      <c r="B81" s="841">
        <v>95220</v>
      </c>
      <c r="C81" s="841">
        <v>41832</v>
      </c>
      <c r="D81" s="841">
        <v>137052</v>
      </c>
      <c r="E81" s="60" t="s">
        <v>125</v>
      </c>
    </row>
    <row r="82" spans="1:5" ht="14">
      <c r="A82" s="34" t="s">
        <v>862</v>
      </c>
      <c r="B82" s="841">
        <v>65737</v>
      </c>
      <c r="C82" s="841">
        <v>21669</v>
      </c>
      <c r="D82" s="841">
        <v>87406</v>
      </c>
      <c r="E82" s="60" t="s">
        <v>127</v>
      </c>
    </row>
    <row r="83" spans="1:5">
      <c r="A83" s="58" t="s">
        <v>839</v>
      </c>
      <c r="B83" s="564">
        <v>114346</v>
      </c>
      <c r="C83" s="564" t="s">
        <v>226</v>
      </c>
      <c r="D83" s="564">
        <v>114346</v>
      </c>
      <c r="E83" s="59" t="s">
        <v>827</v>
      </c>
    </row>
    <row r="84" spans="1:5" ht="14">
      <c r="A84" s="34" t="s">
        <v>840</v>
      </c>
      <c r="B84" s="841">
        <v>147412</v>
      </c>
      <c r="C84" s="841">
        <v>37117</v>
      </c>
      <c r="D84" s="841">
        <v>184529</v>
      </c>
      <c r="E84" s="60" t="s">
        <v>129</v>
      </c>
    </row>
    <row r="85" spans="1:5" ht="14">
      <c r="A85" s="34" t="s">
        <v>841</v>
      </c>
      <c r="B85" s="841">
        <v>70503</v>
      </c>
      <c r="C85" s="841">
        <v>106533</v>
      </c>
      <c r="D85" s="841">
        <v>177036</v>
      </c>
      <c r="E85" s="60" t="s">
        <v>131</v>
      </c>
    </row>
    <row r="86" spans="1:5" ht="14">
      <c r="A86" s="58" t="s">
        <v>842</v>
      </c>
      <c r="B86" s="564">
        <v>39098</v>
      </c>
      <c r="C86" s="564">
        <v>80728</v>
      </c>
      <c r="D86" s="564">
        <v>119826</v>
      </c>
      <c r="E86" s="60" t="s">
        <v>133</v>
      </c>
    </row>
    <row r="87" spans="1:5">
      <c r="A87" s="58" t="s">
        <v>843</v>
      </c>
      <c r="B87" s="564">
        <v>382187</v>
      </c>
      <c r="C87" s="564" t="s">
        <v>226</v>
      </c>
      <c r="D87" s="564">
        <v>382187</v>
      </c>
      <c r="E87" s="59" t="s">
        <v>117</v>
      </c>
    </row>
    <row r="88" spans="1:5" ht="14">
      <c r="A88" s="36" t="s">
        <v>134</v>
      </c>
      <c r="B88" s="563">
        <f>SUM(B89:B96)</f>
        <v>1057975</v>
      </c>
      <c r="C88" s="563">
        <f>SUM(C89:C96)</f>
        <v>962803</v>
      </c>
      <c r="D88" s="563">
        <f>SUM(D89:D96)</f>
        <v>2020778</v>
      </c>
      <c r="E88" s="61" t="s">
        <v>135</v>
      </c>
    </row>
    <row r="89" spans="1:5" ht="14">
      <c r="A89" s="58" t="s">
        <v>136</v>
      </c>
      <c r="B89" s="564">
        <v>19953</v>
      </c>
      <c r="C89" s="564">
        <v>160894</v>
      </c>
      <c r="D89" s="564">
        <v>180847</v>
      </c>
      <c r="E89" s="60" t="s">
        <v>137</v>
      </c>
    </row>
    <row r="90" spans="1:5" ht="14">
      <c r="A90" s="58" t="s">
        <v>138</v>
      </c>
      <c r="B90" s="564">
        <v>40786</v>
      </c>
      <c r="C90" s="564">
        <v>100637</v>
      </c>
      <c r="D90" s="564">
        <v>141423</v>
      </c>
      <c r="E90" s="60" t="s">
        <v>139</v>
      </c>
    </row>
    <row r="91" spans="1:5" ht="14">
      <c r="A91" s="58" t="s">
        <v>140</v>
      </c>
      <c r="B91" s="564">
        <v>103268</v>
      </c>
      <c r="C91" s="564">
        <v>173193</v>
      </c>
      <c r="D91" s="564">
        <v>276461</v>
      </c>
      <c r="E91" s="60" t="s">
        <v>141</v>
      </c>
    </row>
    <row r="92" spans="1:5" ht="14">
      <c r="A92" s="58" t="s">
        <v>142</v>
      </c>
      <c r="B92" s="564">
        <v>104828</v>
      </c>
      <c r="C92" s="564">
        <v>69373</v>
      </c>
      <c r="D92" s="564">
        <v>174201</v>
      </c>
      <c r="E92" s="60" t="s">
        <v>143</v>
      </c>
    </row>
    <row r="93" spans="1:5" ht="14">
      <c r="A93" s="58" t="s">
        <v>144</v>
      </c>
      <c r="B93" s="564">
        <v>422482</v>
      </c>
      <c r="C93" s="564">
        <v>151261</v>
      </c>
      <c r="D93" s="564">
        <v>573743</v>
      </c>
      <c r="E93" s="60" t="s">
        <v>145</v>
      </c>
    </row>
    <row r="94" spans="1:5" ht="14">
      <c r="A94" s="58" t="s">
        <v>146</v>
      </c>
      <c r="B94" s="564">
        <v>35614</v>
      </c>
      <c r="C94" s="564">
        <v>73326</v>
      </c>
      <c r="D94" s="564">
        <v>108940</v>
      </c>
      <c r="E94" s="60" t="s">
        <v>147</v>
      </c>
    </row>
    <row r="95" spans="1:5" ht="14">
      <c r="A95" s="58" t="s">
        <v>148</v>
      </c>
      <c r="B95" s="564">
        <v>253504</v>
      </c>
      <c r="C95" s="564">
        <v>173863</v>
      </c>
      <c r="D95" s="564">
        <v>427367</v>
      </c>
      <c r="E95" s="60" t="s">
        <v>971</v>
      </c>
    </row>
    <row r="96" spans="1:5" ht="14">
      <c r="A96" s="58" t="s">
        <v>149</v>
      </c>
      <c r="B96" s="564">
        <v>77540</v>
      </c>
      <c r="C96" s="564">
        <v>60256</v>
      </c>
      <c r="D96" s="564">
        <v>137796</v>
      </c>
      <c r="E96" s="60" t="s">
        <v>150</v>
      </c>
    </row>
    <row r="97" spans="1:5" ht="14">
      <c r="A97" s="36" t="s">
        <v>151</v>
      </c>
      <c r="B97" s="563">
        <f>SUM(B98:B102)</f>
        <v>184181</v>
      </c>
      <c r="C97" s="563">
        <f>SUM(C98:C102)</f>
        <v>126854</v>
      </c>
      <c r="D97" s="563">
        <f>SUM(D98:D102)</f>
        <v>311035</v>
      </c>
      <c r="E97" s="143" t="s">
        <v>152</v>
      </c>
    </row>
    <row r="98" spans="1:5" ht="14">
      <c r="A98" s="58" t="s">
        <v>153</v>
      </c>
      <c r="B98" s="564">
        <v>61179</v>
      </c>
      <c r="C98" s="564">
        <v>10177</v>
      </c>
      <c r="D98" s="564">
        <v>71356</v>
      </c>
      <c r="E98" s="60" t="s">
        <v>154</v>
      </c>
    </row>
    <row r="99" spans="1:5" ht="14">
      <c r="A99" s="58" t="s">
        <v>155</v>
      </c>
      <c r="B99" s="564">
        <v>28494</v>
      </c>
      <c r="C99" s="564">
        <v>24175</v>
      </c>
      <c r="D99" s="564">
        <v>52669</v>
      </c>
      <c r="E99" s="60" t="s">
        <v>156</v>
      </c>
    </row>
    <row r="100" spans="1:5" ht="14">
      <c r="A100" s="58" t="s">
        <v>157</v>
      </c>
      <c r="B100" s="564">
        <v>31834</v>
      </c>
      <c r="C100" s="564">
        <v>15496</v>
      </c>
      <c r="D100" s="564">
        <v>47330</v>
      </c>
      <c r="E100" s="60" t="s">
        <v>158</v>
      </c>
    </row>
    <row r="101" spans="1:5" ht="14">
      <c r="A101" s="58" t="s">
        <v>159</v>
      </c>
      <c r="B101" s="564">
        <v>35010</v>
      </c>
      <c r="C101" s="564">
        <v>34661</v>
      </c>
      <c r="D101" s="564">
        <v>69671</v>
      </c>
      <c r="E101" s="60" t="s">
        <v>160</v>
      </c>
    </row>
    <row r="102" spans="1:5" ht="14">
      <c r="A102" s="58" t="s">
        <v>161</v>
      </c>
      <c r="B102" s="564">
        <v>27664</v>
      </c>
      <c r="C102" s="564">
        <v>42345</v>
      </c>
      <c r="D102" s="564">
        <v>70009</v>
      </c>
      <c r="E102" s="60" t="s">
        <v>162</v>
      </c>
    </row>
    <row r="103" spans="1:5" ht="14">
      <c r="A103" s="36" t="s">
        <v>163</v>
      </c>
      <c r="B103" s="563">
        <f>SUM(B104:B109)</f>
        <v>546667</v>
      </c>
      <c r="C103" s="563">
        <f>SUM(C104:C109)</f>
        <v>364372</v>
      </c>
      <c r="D103" s="563">
        <f>SUM(D104:D109)</f>
        <v>911039</v>
      </c>
      <c r="E103" s="61" t="s">
        <v>164</v>
      </c>
    </row>
    <row r="104" spans="1:5" ht="14">
      <c r="A104" s="58" t="s">
        <v>165</v>
      </c>
      <c r="B104" s="564">
        <v>162854</v>
      </c>
      <c r="C104" s="564">
        <v>56980</v>
      </c>
      <c r="D104" s="564">
        <v>219834</v>
      </c>
      <c r="E104" s="60" t="s">
        <v>166</v>
      </c>
    </row>
    <row r="105" spans="1:5" ht="14">
      <c r="A105" s="58" t="s">
        <v>167</v>
      </c>
      <c r="B105" s="564">
        <v>32144</v>
      </c>
      <c r="C105" s="564">
        <v>93022</v>
      </c>
      <c r="D105" s="564">
        <v>125166</v>
      </c>
      <c r="E105" s="60" t="s">
        <v>168</v>
      </c>
    </row>
    <row r="106" spans="1:5" ht="14">
      <c r="A106" s="58" t="s">
        <v>169</v>
      </c>
      <c r="B106" s="564">
        <v>183496</v>
      </c>
      <c r="C106" s="564">
        <v>34142</v>
      </c>
      <c r="D106" s="564">
        <v>217638</v>
      </c>
      <c r="E106" s="60" t="s">
        <v>170</v>
      </c>
    </row>
    <row r="107" spans="1:5" ht="14">
      <c r="A107" s="58" t="s">
        <v>171</v>
      </c>
      <c r="B107" s="564">
        <v>96978</v>
      </c>
      <c r="C107" s="564">
        <v>131566</v>
      </c>
      <c r="D107" s="564">
        <v>228544</v>
      </c>
      <c r="E107" s="60" t="s">
        <v>172</v>
      </c>
    </row>
    <row r="108" spans="1:5" ht="14">
      <c r="A108" s="58" t="s">
        <v>173</v>
      </c>
      <c r="B108" s="564">
        <v>32394</v>
      </c>
      <c r="C108" s="564">
        <v>27616</v>
      </c>
      <c r="D108" s="564">
        <v>60010</v>
      </c>
      <c r="E108" s="60" t="s">
        <v>174</v>
      </c>
    </row>
    <row r="109" spans="1:5" ht="14">
      <c r="A109" s="58" t="s">
        <v>175</v>
      </c>
      <c r="B109" s="564">
        <v>38801</v>
      </c>
      <c r="C109" s="564">
        <v>21046</v>
      </c>
      <c r="D109" s="564">
        <v>59847</v>
      </c>
      <c r="E109" s="60" t="s">
        <v>176</v>
      </c>
    </row>
    <row r="110" spans="1:5" ht="14">
      <c r="A110" s="21" t="s">
        <v>177</v>
      </c>
      <c r="B110" s="563">
        <f>SUM(B111:B114)</f>
        <v>116993</v>
      </c>
      <c r="C110" s="563">
        <f>SUM(C111:C114)</f>
        <v>21287</v>
      </c>
      <c r="D110" s="563">
        <f>SUM(D111:D114)</f>
        <v>138280</v>
      </c>
      <c r="E110" s="61" t="s">
        <v>178</v>
      </c>
    </row>
    <row r="111" spans="1:5" ht="14">
      <c r="A111" s="58" t="s">
        <v>179</v>
      </c>
      <c r="B111" s="564">
        <v>12943</v>
      </c>
      <c r="C111" s="564">
        <v>2484</v>
      </c>
      <c r="D111" s="564">
        <v>15427</v>
      </c>
      <c r="E111" s="60" t="s">
        <v>180</v>
      </c>
    </row>
    <row r="112" spans="1:5" ht="14">
      <c r="A112" s="58" t="s">
        <v>181</v>
      </c>
      <c r="B112" s="564">
        <v>43087</v>
      </c>
      <c r="C112" s="564">
        <v>10149</v>
      </c>
      <c r="D112" s="564">
        <v>53236</v>
      </c>
      <c r="E112" s="60" t="s">
        <v>182</v>
      </c>
    </row>
    <row r="113" spans="1:5" ht="14">
      <c r="A113" s="58" t="s">
        <v>183</v>
      </c>
      <c r="B113" s="564">
        <v>3890</v>
      </c>
      <c r="C113" s="564">
        <v>7838</v>
      </c>
      <c r="D113" s="564">
        <v>11728</v>
      </c>
      <c r="E113" s="60" t="s">
        <v>184</v>
      </c>
    </row>
    <row r="114" spans="1:5" ht="14">
      <c r="A114" s="58" t="s">
        <v>185</v>
      </c>
      <c r="B114" s="564">
        <v>57073</v>
      </c>
      <c r="C114" s="564">
        <v>816</v>
      </c>
      <c r="D114" s="564">
        <v>57889</v>
      </c>
      <c r="E114" s="60" t="s">
        <v>186</v>
      </c>
    </row>
    <row r="115" spans="1:5" ht="14">
      <c r="A115" s="35" t="s">
        <v>187</v>
      </c>
      <c r="B115" s="563">
        <f>SUM(B116:B119)</f>
        <v>161351</v>
      </c>
      <c r="C115" s="563">
        <f>SUM(C116:C119)</f>
        <v>9271</v>
      </c>
      <c r="D115" s="563">
        <f>SUM(D116:D119)</f>
        <v>170622</v>
      </c>
      <c r="E115" s="61" t="s">
        <v>188</v>
      </c>
    </row>
    <row r="116" spans="1:5" ht="14">
      <c r="A116" s="58" t="s">
        <v>189</v>
      </c>
      <c r="B116" s="564">
        <v>12292</v>
      </c>
      <c r="C116" s="564">
        <v>367</v>
      </c>
      <c r="D116" s="564">
        <v>12659</v>
      </c>
      <c r="E116" s="60" t="s">
        <v>190</v>
      </c>
    </row>
    <row r="117" spans="1:5" ht="14">
      <c r="A117" s="58" t="s">
        <v>191</v>
      </c>
      <c r="B117" s="564">
        <v>10540</v>
      </c>
      <c r="C117" s="564">
        <v>766</v>
      </c>
      <c r="D117" s="564">
        <v>11306</v>
      </c>
      <c r="E117" s="60" t="s">
        <v>192</v>
      </c>
    </row>
    <row r="118" spans="1:5" ht="14">
      <c r="A118" s="58" t="s">
        <v>193</v>
      </c>
      <c r="B118" s="564">
        <v>119102</v>
      </c>
      <c r="C118" s="564">
        <v>3370</v>
      </c>
      <c r="D118" s="564">
        <v>122472</v>
      </c>
      <c r="E118" s="60" t="s">
        <v>194</v>
      </c>
    </row>
    <row r="119" spans="1:5" ht="14">
      <c r="A119" s="58" t="s">
        <v>195</v>
      </c>
      <c r="B119" s="564">
        <v>19417</v>
      </c>
      <c r="C119" s="564">
        <v>4768</v>
      </c>
      <c r="D119" s="564">
        <v>24185</v>
      </c>
      <c r="E119" s="60" t="s">
        <v>196</v>
      </c>
    </row>
    <row r="120" spans="1:5" ht="14">
      <c r="A120" s="21" t="s">
        <v>197</v>
      </c>
      <c r="B120" s="563">
        <f>SUM(B121:B122)</f>
        <v>47737</v>
      </c>
      <c r="C120" s="563">
        <f t="shared" ref="C120:D120" si="0">SUM(C121:C122)</f>
        <v>2039</v>
      </c>
      <c r="D120" s="563">
        <f t="shared" si="0"/>
        <v>49776</v>
      </c>
      <c r="E120" s="61" t="s">
        <v>198</v>
      </c>
    </row>
    <row r="121" spans="1:5" ht="14">
      <c r="A121" s="26" t="s">
        <v>654</v>
      </c>
      <c r="B121" s="564" t="s">
        <v>226</v>
      </c>
      <c r="C121" s="564">
        <v>2039</v>
      </c>
      <c r="D121" s="564">
        <v>2039</v>
      </c>
      <c r="E121" s="64" t="s">
        <v>200</v>
      </c>
    </row>
    <row r="122" spans="1:5" ht="14">
      <c r="A122" s="26" t="s">
        <v>201</v>
      </c>
      <c r="B122" s="564">
        <v>47737</v>
      </c>
      <c r="C122" s="564" t="s">
        <v>226</v>
      </c>
      <c r="D122" s="564">
        <v>47737</v>
      </c>
      <c r="E122" s="60" t="s">
        <v>289</v>
      </c>
    </row>
    <row r="123" spans="1:5" ht="14">
      <c r="A123" s="21" t="s">
        <v>203</v>
      </c>
      <c r="B123" s="565">
        <f>B120+B115+B110+B103+B97+B88+B71+B47+B39+B29+B20+B11</f>
        <v>10556348</v>
      </c>
      <c r="C123" s="565">
        <f>C120+C115+C110+C103+C97+C88+C71+C47+C39+C29+C20+C11</f>
        <v>4580585</v>
      </c>
      <c r="D123" s="565">
        <f>D120+D115+D110+D103+D97+D88+D71+D47+D39+D29+D20+D11</f>
        <v>15136933</v>
      </c>
      <c r="E123" s="143" t="s">
        <v>204</v>
      </c>
    </row>
    <row r="124" spans="1:5">
      <c r="B124" s="566"/>
      <c r="C124" s="566"/>
      <c r="D124" s="567"/>
    </row>
    <row r="125" spans="1:5">
      <c r="B125" s="568"/>
      <c r="C125" s="568"/>
      <c r="D125" s="568"/>
    </row>
    <row r="126" spans="1:5">
      <c r="B126" s="568"/>
      <c r="C126" s="568"/>
      <c r="D126" s="568"/>
    </row>
    <row r="127" spans="1:5">
      <c r="A127" s="363" t="s">
        <v>853</v>
      </c>
      <c r="B127" s="169"/>
      <c r="C127" s="169"/>
      <c r="D127" s="169"/>
      <c r="E127" s="518" t="s">
        <v>970</v>
      </c>
    </row>
    <row r="128" spans="1:5">
      <c r="B128" s="169"/>
      <c r="C128" s="169"/>
      <c r="D128" s="169"/>
    </row>
    <row r="129" s="169" customFormat="1"/>
  </sheetData>
  <sortState xmlns:xlrd2="http://schemas.microsoft.com/office/spreadsheetml/2017/richdata2" ref="A72:E87">
    <sortCondition ref="A72"/>
  </sortState>
  <pageMargins left="0.890625" right="0.625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60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syncVertical="1" syncRef="A1" transitionEvaluation="1">
    <tabColor rgb="FFFFFF00"/>
  </sheetPr>
  <dimension ref="A1:F147"/>
  <sheetViews>
    <sheetView showGridLines="0" view="pageLayout" zoomScaleSheetLayoutView="137" workbookViewId="0">
      <selection activeCell="A33" sqref="A33"/>
    </sheetView>
  </sheetViews>
  <sheetFormatPr defaultColWidth="11" defaultRowHeight="13"/>
  <cols>
    <col min="1" max="1" width="30.453125" style="2" customWidth="1"/>
    <col min="2" max="2" width="12.1796875" style="2" customWidth="1"/>
    <col min="3" max="3" width="9.7265625" style="2" customWidth="1"/>
    <col min="4" max="4" width="11" style="2" customWidth="1"/>
    <col min="5" max="5" width="35" style="2" customWidth="1"/>
    <col min="6" max="6" width="5.26953125" style="2" hidden="1" customWidth="1"/>
    <col min="7" max="238" width="11" style="2" customWidth="1"/>
    <col min="239" max="248" width="11" style="2"/>
    <col min="249" max="249" width="30.453125" style="2" customWidth="1"/>
    <col min="250" max="255" width="11" style="2" customWidth="1"/>
    <col min="256" max="256" width="35" style="2" customWidth="1"/>
    <col min="257" max="257" width="0" style="2" hidden="1" customWidth="1"/>
    <col min="258" max="258" width="5.26953125" style="2" customWidth="1"/>
    <col min="259" max="494" width="11" style="2" customWidth="1"/>
    <col min="495" max="504" width="11" style="2"/>
    <col min="505" max="505" width="30.453125" style="2" customWidth="1"/>
    <col min="506" max="511" width="11" style="2" customWidth="1"/>
    <col min="512" max="512" width="35" style="2" customWidth="1"/>
    <col min="513" max="513" width="0" style="2" hidden="1" customWidth="1"/>
    <col min="514" max="514" width="5.26953125" style="2" customWidth="1"/>
    <col min="515" max="750" width="11" style="2" customWidth="1"/>
    <col min="751" max="760" width="11" style="2"/>
    <col min="761" max="761" width="30.453125" style="2" customWidth="1"/>
    <col min="762" max="767" width="11" style="2" customWidth="1"/>
    <col min="768" max="768" width="35" style="2" customWidth="1"/>
    <col min="769" max="769" width="0" style="2" hidden="1" customWidth="1"/>
    <col min="770" max="770" width="5.26953125" style="2" customWidth="1"/>
    <col min="771" max="1006" width="11" style="2" customWidth="1"/>
    <col min="1007" max="1016" width="11" style="2"/>
    <col min="1017" max="1017" width="30.453125" style="2" customWidth="1"/>
    <col min="1018" max="1023" width="11" style="2" customWidth="1"/>
    <col min="1024" max="1024" width="35" style="2" customWidth="1"/>
    <col min="1025" max="1025" width="0" style="2" hidden="1" customWidth="1"/>
    <col min="1026" max="1026" width="5.26953125" style="2" customWidth="1"/>
    <col min="1027" max="1262" width="11" style="2" customWidth="1"/>
    <col min="1263" max="1272" width="11" style="2"/>
    <col min="1273" max="1273" width="30.453125" style="2" customWidth="1"/>
    <col min="1274" max="1279" width="11" style="2" customWidth="1"/>
    <col min="1280" max="1280" width="35" style="2" customWidth="1"/>
    <col min="1281" max="1281" width="0" style="2" hidden="1" customWidth="1"/>
    <col min="1282" max="1282" width="5.26953125" style="2" customWidth="1"/>
    <col min="1283" max="1518" width="11" style="2" customWidth="1"/>
    <col min="1519" max="1528" width="11" style="2"/>
    <col min="1529" max="1529" width="30.453125" style="2" customWidth="1"/>
    <col min="1530" max="1535" width="11" style="2" customWidth="1"/>
    <col min="1536" max="1536" width="35" style="2" customWidth="1"/>
    <col min="1537" max="1537" width="0" style="2" hidden="1" customWidth="1"/>
    <col min="1538" max="1538" width="5.26953125" style="2" customWidth="1"/>
    <col min="1539" max="1774" width="11" style="2" customWidth="1"/>
    <col min="1775" max="1784" width="11" style="2"/>
    <col min="1785" max="1785" width="30.453125" style="2" customWidth="1"/>
    <col min="1786" max="1791" width="11" style="2" customWidth="1"/>
    <col min="1792" max="1792" width="35" style="2" customWidth="1"/>
    <col min="1793" max="1793" width="0" style="2" hidden="1" customWidth="1"/>
    <col min="1794" max="1794" width="5.26953125" style="2" customWidth="1"/>
    <col min="1795" max="2030" width="11" style="2" customWidth="1"/>
    <col min="2031" max="2040" width="11" style="2"/>
    <col min="2041" max="2041" width="30.453125" style="2" customWidth="1"/>
    <col min="2042" max="2047" width="11" style="2" customWidth="1"/>
    <col min="2048" max="2048" width="35" style="2" customWidth="1"/>
    <col min="2049" max="2049" width="0" style="2" hidden="1" customWidth="1"/>
    <col min="2050" max="2050" width="5.26953125" style="2" customWidth="1"/>
    <col min="2051" max="2286" width="11" style="2" customWidth="1"/>
    <col min="2287" max="2296" width="11" style="2"/>
    <col min="2297" max="2297" width="30.453125" style="2" customWidth="1"/>
    <col min="2298" max="2303" width="11" style="2" customWidth="1"/>
    <col min="2304" max="2304" width="35" style="2" customWidth="1"/>
    <col min="2305" max="2305" width="0" style="2" hidden="1" customWidth="1"/>
    <col min="2306" max="2306" width="5.26953125" style="2" customWidth="1"/>
    <col min="2307" max="2542" width="11" style="2" customWidth="1"/>
    <col min="2543" max="2552" width="11" style="2"/>
    <col min="2553" max="2553" width="30.453125" style="2" customWidth="1"/>
    <col min="2554" max="2559" width="11" style="2" customWidth="1"/>
    <col min="2560" max="2560" width="35" style="2" customWidth="1"/>
    <col min="2561" max="2561" width="0" style="2" hidden="1" customWidth="1"/>
    <col min="2562" max="2562" width="5.26953125" style="2" customWidth="1"/>
    <col min="2563" max="2798" width="11" style="2" customWidth="1"/>
    <col min="2799" max="2808" width="11" style="2"/>
    <col min="2809" max="2809" width="30.453125" style="2" customWidth="1"/>
    <col min="2810" max="2815" width="11" style="2" customWidth="1"/>
    <col min="2816" max="2816" width="35" style="2" customWidth="1"/>
    <col min="2817" max="2817" width="0" style="2" hidden="1" customWidth="1"/>
    <col min="2818" max="2818" width="5.26953125" style="2" customWidth="1"/>
    <col min="2819" max="3054" width="11" style="2" customWidth="1"/>
    <col min="3055" max="3064" width="11" style="2"/>
    <col min="3065" max="3065" width="30.453125" style="2" customWidth="1"/>
    <col min="3066" max="3071" width="11" style="2" customWidth="1"/>
    <col min="3072" max="3072" width="35" style="2" customWidth="1"/>
    <col min="3073" max="3073" width="0" style="2" hidden="1" customWidth="1"/>
    <col min="3074" max="3074" width="5.26953125" style="2" customWidth="1"/>
    <col min="3075" max="3310" width="11" style="2" customWidth="1"/>
    <col min="3311" max="3320" width="11" style="2"/>
    <col min="3321" max="3321" width="30.453125" style="2" customWidth="1"/>
    <col min="3322" max="3327" width="11" style="2" customWidth="1"/>
    <col min="3328" max="3328" width="35" style="2" customWidth="1"/>
    <col min="3329" max="3329" width="0" style="2" hidden="1" customWidth="1"/>
    <col min="3330" max="3330" width="5.26953125" style="2" customWidth="1"/>
    <col min="3331" max="3566" width="11" style="2" customWidth="1"/>
    <col min="3567" max="3576" width="11" style="2"/>
    <col min="3577" max="3577" width="30.453125" style="2" customWidth="1"/>
    <col min="3578" max="3583" width="11" style="2" customWidth="1"/>
    <col min="3584" max="3584" width="35" style="2" customWidth="1"/>
    <col min="3585" max="3585" width="0" style="2" hidden="1" customWidth="1"/>
    <col min="3586" max="3586" width="5.26953125" style="2" customWidth="1"/>
    <col min="3587" max="3822" width="11" style="2" customWidth="1"/>
    <col min="3823" max="3832" width="11" style="2"/>
    <col min="3833" max="3833" width="30.453125" style="2" customWidth="1"/>
    <col min="3834" max="3839" width="11" style="2" customWidth="1"/>
    <col min="3840" max="3840" width="35" style="2" customWidth="1"/>
    <col min="3841" max="3841" width="0" style="2" hidden="1" customWidth="1"/>
    <col min="3842" max="3842" width="5.26953125" style="2" customWidth="1"/>
    <col min="3843" max="4078" width="11" style="2" customWidth="1"/>
    <col min="4079" max="4088" width="11" style="2"/>
    <col min="4089" max="4089" width="30.453125" style="2" customWidth="1"/>
    <col min="4090" max="4095" width="11" style="2" customWidth="1"/>
    <col min="4096" max="4096" width="35" style="2" customWidth="1"/>
    <col min="4097" max="4097" width="0" style="2" hidden="1" customWidth="1"/>
    <col min="4098" max="4098" width="5.26953125" style="2" customWidth="1"/>
    <col min="4099" max="4334" width="11" style="2" customWidth="1"/>
    <col min="4335" max="4344" width="11" style="2"/>
    <col min="4345" max="4345" width="30.453125" style="2" customWidth="1"/>
    <col min="4346" max="4351" width="11" style="2" customWidth="1"/>
    <col min="4352" max="4352" width="35" style="2" customWidth="1"/>
    <col min="4353" max="4353" width="0" style="2" hidden="1" customWidth="1"/>
    <col min="4354" max="4354" width="5.26953125" style="2" customWidth="1"/>
    <col min="4355" max="4590" width="11" style="2" customWidth="1"/>
    <col min="4591" max="4600" width="11" style="2"/>
    <col min="4601" max="4601" width="30.453125" style="2" customWidth="1"/>
    <col min="4602" max="4607" width="11" style="2" customWidth="1"/>
    <col min="4608" max="4608" width="35" style="2" customWidth="1"/>
    <col min="4609" max="4609" width="0" style="2" hidden="1" customWidth="1"/>
    <col min="4610" max="4610" width="5.26953125" style="2" customWidth="1"/>
    <col min="4611" max="4846" width="11" style="2" customWidth="1"/>
    <col min="4847" max="4856" width="11" style="2"/>
    <col min="4857" max="4857" width="30.453125" style="2" customWidth="1"/>
    <col min="4858" max="4863" width="11" style="2" customWidth="1"/>
    <col min="4864" max="4864" width="35" style="2" customWidth="1"/>
    <col min="4865" max="4865" width="0" style="2" hidden="1" customWidth="1"/>
    <col min="4866" max="4866" width="5.26953125" style="2" customWidth="1"/>
    <col min="4867" max="5102" width="11" style="2" customWidth="1"/>
    <col min="5103" max="5112" width="11" style="2"/>
    <col min="5113" max="5113" width="30.453125" style="2" customWidth="1"/>
    <col min="5114" max="5119" width="11" style="2" customWidth="1"/>
    <col min="5120" max="5120" width="35" style="2" customWidth="1"/>
    <col min="5121" max="5121" width="0" style="2" hidden="1" customWidth="1"/>
    <col min="5122" max="5122" width="5.26953125" style="2" customWidth="1"/>
    <col min="5123" max="5358" width="11" style="2" customWidth="1"/>
    <col min="5359" max="5368" width="11" style="2"/>
    <col min="5369" max="5369" width="30.453125" style="2" customWidth="1"/>
    <col min="5370" max="5375" width="11" style="2" customWidth="1"/>
    <col min="5376" max="5376" width="35" style="2" customWidth="1"/>
    <col min="5377" max="5377" width="0" style="2" hidden="1" customWidth="1"/>
    <col min="5378" max="5378" width="5.26953125" style="2" customWidth="1"/>
    <col min="5379" max="5614" width="11" style="2" customWidth="1"/>
    <col min="5615" max="5624" width="11" style="2"/>
    <col min="5625" max="5625" width="30.453125" style="2" customWidth="1"/>
    <col min="5626" max="5631" width="11" style="2" customWidth="1"/>
    <col min="5632" max="5632" width="35" style="2" customWidth="1"/>
    <col min="5633" max="5633" width="0" style="2" hidden="1" customWidth="1"/>
    <col min="5634" max="5634" width="5.26953125" style="2" customWidth="1"/>
    <col min="5635" max="5870" width="11" style="2" customWidth="1"/>
    <col min="5871" max="5880" width="11" style="2"/>
    <col min="5881" max="5881" width="30.453125" style="2" customWidth="1"/>
    <col min="5882" max="5887" width="11" style="2" customWidth="1"/>
    <col min="5888" max="5888" width="35" style="2" customWidth="1"/>
    <col min="5889" max="5889" width="0" style="2" hidden="1" customWidth="1"/>
    <col min="5890" max="5890" width="5.26953125" style="2" customWidth="1"/>
    <col min="5891" max="6126" width="11" style="2" customWidth="1"/>
    <col min="6127" max="6136" width="11" style="2"/>
    <col min="6137" max="6137" width="30.453125" style="2" customWidth="1"/>
    <col min="6138" max="6143" width="11" style="2" customWidth="1"/>
    <col min="6144" max="6144" width="35" style="2" customWidth="1"/>
    <col min="6145" max="6145" width="0" style="2" hidden="1" customWidth="1"/>
    <col min="6146" max="6146" width="5.26953125" style="2" customWidth="1"/>
    <col min="6147" max="6382" width="11" style="2" customWidth="1"/>
    <col min="6383" max="6392" width="11" style="2"/>
    <col min="6393" max="6393" width="30.453125" style="2" customWidth="1"/>
    <col min="6394" max="6399" width="11" style="2" customWidth="1"/>
    <col min="6400" max="6400" width="35" style="2" customWidth="1"/>
    <col min="6401" max="6401" width="0" style="2" hidden="1" customWidth="1"/>
    <col min="6402" max="6402" width="5.26953125" style="2" customWidth="1"/>
    <col min="6403" max="6638" width="11" style="2" customWidth="1"/>
    <col min="6639" max="6648" width="11" style="2"/>
    <col min="6649" max="6649" width="30.453125" style="2" customWidth="1"/>
    <col min="6650" max="6655" width="11" style="2" customWidth="1"/>
    <col min="6656" max="6656" width="35" style="2" customWidth="1"/>
    <col min="6657" max="6657" width="0" style="2" hidden="1" customWidth="1"/>
    <col min="6658" max="6658" width="5.26953125" style="2" customWidth="1"/>
    <col min="6659" max="6894" width="11" style="2" customWidth="1"/>
    <col min="6895" max="6904" width="11" style="2"/>
    <col min="6905" max="6905" width="30.453125" style="2" customWidth="1"/>
    <col min="6906" max="6911" width="11" style="2" customWidth="1"/>
    <col min="6912" max="6912" width="35" style="2" customWidth="1"/>
    <col min="6913" max="6913" width="0" style="2" hidden="1" customWidth="1"/>
    <col min="6914" max="6914" width="5.26953125" style="2" customWidth="1"/>
    <col min="6915" max="7150" width="11" style="2" customWidth="1"/>
    <col min="7151" max="7160" width="11" style="2"/>
    <col min="7161" max="7161" width="30.453125" style="2" customWidth="1"/>
    <col min="7162" max="7167" width="11" style="2" customWidth="1"/>
    <col min="7168" max="7168" width="35" style="2" customWidth="1"/>
    <col min="7169" max="7169" width="0" style="2" hidden="1" customWidth="1"/>
    <col min="7170" max="7170" width="5.26953125" style="2" customWidth="1"/>
    <col min="7171" max="7406" width="11" style="2" customWidth="1"/>
    <col min="7407" max="7416" width="11" style="2"/>
    <col min="7417" max="7417" width="30.453125" style="2" customWidth="1"/>
    <col min="7418" max="7423" width="11" style="2" customWidth="1"/>
    <col min="7424" max="7424" width="35" style="2" customWidth="1"/>
    <col min="7425" max="7425" width="0" style="2" hidden="1" customWidth="1"/>
    <col min="7426" max="7426" width="5.26953125" style="2" customWidth="1"/>
    <col min="7427" max="7662" width="11" style="2" customWidth="1"/>
    <col min="7663" max="7672" width="11" style="2"/>
    <col min="7673" max="7673" width="30.453125" style="2" customWidth="1"/>
    <col min="7674" max="7679" width="11" style="2" customWidth="1"/>
    <col min="7680" max="7680" width="35" style="2" customWidth="1"/>
    <col min="7681" max="7681" width="0" style="2" hidden="1" customWidth="1"/>
    <col min="7682" max="7682" width="5.26953125" style="2" customWidth="1"/>
    <col min="7683" max="7918" width="11" style="2" customWidth="1"/>
    <col min="7919" max="7928" width="11" style="2"/>
    <col min="7929" max="7929" width="30.453125" style="2" customWidth="1"/>
    <col min="7930" max="7935" width="11" style="2" customWidth="1"/>
    <col min="7936" max="7936" width="35" style="2" customWidth="1"/>
    <col min="7937" max="7937" width="0" style="2" hidden="1" customWidth="1"/>
    <col min="7938" max="7938" width="5.26953125" style="2" customWidth="1"/>
    <col min="7939" max="8174" width="11" style="2" customWidth="1"/>
    <col min="8175" max="8184" width="11" style="2"/>
    <col min="8185" max="8185" width="30.453125" style="2" customWidth="1"/>
    <col min="8186" max="8191" width="11" style="2" customWidth="1"/>
    <col min="8192" max="8192" width="35" style="2" customWidth="1"/>
    <col min="8193" max="8193" width="0" style="2" hidden="1" customWidth="1"/>
    <col min="8194" max="8194" width="5.26953125" style="2" customWidth="1"/>
    <col min="8195" max="8430" width="11" style="2" customWidth="1"/>
    <col min="8431" max="8440" width="11" style="2"/>
    <col min="8441" max="8441" width="30.453125" style="2" customWidth="1"/>
    <col min="8442" max="8447" width="11" style="2" customWidth="1"/>
    <col min="8448" max="8448" width="35" style="2" customWidth="1"/>
    <col min="8449" max="8449" width="0" style="2" hidden="1" customWidth="1"/>
    <col min="8450" max="8450" width="5.26953125" style="2" customWidth="1"/>
    <col min="8451" max="8686" width="11" style="2" customWidth="1"/>
    <col min="8687" max="8696" width="11" style="2"/>
    <col min="8697" max="8697" width="30.453125" style="2" customWidth="1"/>
    <col min="8698" max="8703" width="11" style="2" customWidth="1"/>
    <col min="8704" max="8704" width="35" style="2" customWidth="1"/>
    <col min="8705" max="8705" width="0" style="2" hidden="1" customWidth="1"/>
    <col min="8706" max="8706" width="5.26953125" style="2" customWidth="1"/>
    <col min="8707" max="8942" width="11" style="2" customWidth="1"/>
    <col min="8943" max="8952" width="11" style="2"/>
    <col min="8953" max="8953" width="30.453125" style="2" customWidth="1"/>
    <col min="8954" max="8959" width="11" style="2" customWidth="1"/>
    <col min="8960" max="8960" width="35" style="2" customWidth="1"/>
    <col min="8961" max="8961" width="0" style="2" hidden="1" customWidth="1"/>
    <col min="8962" max="8962" width="5.26953125" style="2" customWidth="1"/>
    <col min="8963" max="9198" width="11" style="2" customWidth="1"/>
    <col min="9199" max="9208" width="11" style="2"/>
    <col min="9209" max="9209" width="30.453125" style="2" customWidth="1"/>
    <col min="9210" max="9215" width="11" style="2" customWidth="1"/>
    <col min="9216" max="9216" width="35" style="2" customWidth="1"/>
    <col min="9217" max="9217" width="0" style="2" hidden="1" customWidth="1"/>
    <col min="9218" max="9218" width="5.26953125" style="2" customWidth="1"/>
    <col min="9219" max="9454" width="11" style="2" customWidth="1"/>
    <col min="9455" max="9464" width="11" style="2"/>
    <col min="9465" max="9465" width="30.453125" style="2" customWidth="1"/>
    <col min="9466" max="9471" width="11" style="2" customWidth="1"/>
    <col min="9472" max="9472" width="35" style="2" customWidth="1"/>
    <col min="9473" max="9473" width="0" style="2" hidden="1" customWidth="1"/>
    <col min="9474" max="9474" width="5.26953125" style="2" customWidth="1"/>
    <col min="9475" max="9710" width="11" style="2" customWidth="1"/>
    <col min="9711" max="9720" width="11" style="2"/>
    <col min="9721" max="9721" width="30.453125" style="2" customWidth="1"/>
    <col min="9722" max="9727" width="11" style="2" customWidth="1"/>
    <col min="9728" max="9728" width="35" style="2" customWidth="1"/>
    <col min="9729" max="9729" width="0" style="2" hidden="1" customWidth="1"/>
    <col min="9730" max="9730" width="5.26953125" style="2" customWidth="1"/>
    <col min="9731" max="9966" width="11" style="2" customWidth="1"/>
    <col min="9967" max="9976" width="11" style="2"/>
    <col min="9977" max="9977" width="30.453125" style="2" customWidth="1"/>
    <col min="9978" max="9983" width="11" style="2" customWidth="1"/>
    <col min="9984" max="9984" width="35" style="2" customWidth="1"/>
    <col min="9985" max="9985" width="0" style="2" hidden="1" customWidth="1"/>
    <col min="9986" max="9986" width="5.26953125" style="2" customWidth="1"/>
    <col min="9987" max="10222" width="11" style="2" customWidth="1"/>
    <col min="10223" max="10232" width="11" style="2"/>
    <col min="10233" max="10233" width="30.453125" style="2" customWidth="1"/>
    <col min="10234" max="10239" width="11" style="2" customWidth="1"/>
    <col min="10240" max="10240" width="35" style="2" customWidth="1"/>
    <col min="10241" max="10241" width="0" style="2" hidden="1" customWidth="1"/>
    <col min="10242" max="10242" width="5.26953125" style="2" customWidth="1"/>
    <col min="10243" max="10478" width="11" style="2" customWidth="1"/>
    <col min="10479" max="10488" width="11" style="2"/>
    <col min="10489" max="10489" width="30.453125" style="2" customWidth="1"/>
    <col min="10490" max="10495" width="11" style="2" customWidth="1"/>
    <col min="10496" max="10496" width="35" style="2" customWidth="1"/>
    <col min="10497" max="10497" width="0" style="2" hidden="1" customWidth="1"/>
    <col min="10498" max="10498" width="5.26953125" style="2" customWidth="1"/>
    <col min="10499" max="10734" width="11" style="2" customWidth="1"/>
    <col min="10735" max="10744" width="11" style="2"/>
    <col min="10745" max="10745" width="30.453125" style="2" customWidth="1"/>
    <col min="10746" max="10751" width="11" style="2" customWidth="1"/>
    <col min="10752" max="10752" width="35" style="2" customWidth="1"/>
    <col min="10753" max="10753" width="0" style="2" hidden="1" customWidth="1"/>
    <col min="10754" max="10754" width="5.26953125" style="2" customWidth="1"/>
    <col min="10755" max="10990" width="11" style="2" customWidth="1"/>
    <col min="10991" max="11000" width="11" style="2"/>
    <col min="11001" max="11001" width="30.453125" style="2" customWidth="1"/>
    <col min="11002" max="11007" width="11" style="2" customWidth="1"/>
    <col min="11008" max="11008" width="35" style="2" customWidth="1"/>
    <col min="11009" max="11009" width="0" style="2" hidden="1" customWidth="1"/>
    <col min="11010" max="11010" width="5.26953125" style="2" customWidth="1"/>
    <col min="11011" max="11246" width="11" style="2" customWidth="1"/>
    <col min="11247" max="11256" width="11" style="2"/>
    <col min="11257" max="11257" width="30.453125" style="2" customWidth="1"/>
    <col min="11258" max="11263" width="11" style="2" customWidth="1"/>
    <col min="11264" max="11264" width="35" style="2" customWidth="1"/>
    <col min="11265" max="11265" width="0" style="2" hidden="1" customWidth="1"/>
    <col min="11266" max="11266" width="5.26953125" style="2" customWidth="1"/>
    <col min="11267" max="11502" width="11" style="2" customWidth="1"/>
    <col min="11503" max="11512" width="11" style="2"/>
    <col min="11513" max="11513" width="30.453125" style="2" customWidth="1"/>
    <col min="11514" max="11519" width="11" style="2" customWidth="1"/>
    <col min="11520" max="11520" width="35" style="2" customWidth="1"/>
    <col min="11521" max="11521" width="0" style="2" hidden="1" customWidth="1"/>
    <col min="11522" max="11522" width="5.26953125" style="2" customWidth="1"/>
    <col min="11523" max="11758" width="11" style="2" customWidth="1"/>
    <col min="11759" max="11768" width="11" style="2"/>
    <col min="11769" max="11769" width="30.453125" style="2" customWidth="1"/>
    <col min="11770" max="11775" width="11" style="2" customWidth="1"/>
    <col min="11776" max="11776" width="35" style="2" customWidth="1"/>
    <col min="11777" max="11777" width="0" style="2" hidden="1" customWidth="1"/>
    <col min="11778" max="11778" width="5.26953125" style="2" customWidth="1"/>
    <col min="11779" max="12014" width="11" style="2" customWidth="1"/>
    <col min="12015" max="12024" width="11" style="2"/>
    <col min="12025" max="12025" width="30.453125" style="2" customWidth="1"/>
    <col min="12026" max="12031" width="11" style="2" customWidth="1"/>
    <col min="12032" max="12032" width="35" style="2" customWidth="1"/>
    <col min="12033" max="12033" width="0" style="2" hidden="1" customWidth="1"/>
    <col min="12034" max="12034" width="5.26953125" style="2" customWidth="1"/>
    <col min="12035" max="12270" width="11" style="2" customWidth="1"/>
    <col min="12271" max="12280" width="11" style="2"/>
    <col min="12281" max="12281" width="30.453125" style="2" customWidth="1"/>
    <col min="12282" max="12287" width="11" style="2" customWidth="1"/>
    <col min="12288" max="12288" width="35" style="2" customWidth="1"/>
    <col min="12289" max="12289" width="0" style="2" hidden="1" customWidth="1"/>
    <col min="12290" max="12290" width="5.26953125" style="2" customWidth="1"/>
    <col min="12291" max="12526" width="11" style="2" customWidth="1"/>
    <col min="12527" max="12536" width="11" style="2"/>
    <col min="12537" max="12537" width="30.453125" style="2" customWidth="1"/>
    <col min="12538" max="12543" width="11" style="2" customWidth="1"/>
    <col min="12544" max="12544" width="35" style="2" customWidth="1"/>
    <col min="12545" max="12545" width="0" style="2" hidden="1" customWidth="1"/>
    <col min="12546" max="12546" width="5.26953125" style="2" customWidth="1"/>
    <col min="12547" max="12782" width="11" style="2" customWidth="1"/>
    <col min="12783" max="12792" width="11" style="2"/>
    <col min="12793" max="12793" width="30.453125" style="2" customWidth="1"/>
    <col min="12794" max="12799" width="11" style="2" customWidth="1"/>
    <col min="12800" max="12800" width="35" style="2" customWidth="1"/>
    <col min="12801" max="12801" width="0" style="2" hidden="1" customWidth="1"/>
    <col min="12802" max="12802" width="5.26953125" style="2" customWidth="1"/>
    <col min="12803" max="13038" width="11" style="2" customWidth="1"/>
    <col min="13039" max="13048" width="11" style="2"/>
    <col min="13049" max="13049" width="30.453125" style="2" customWidth="1"/>
    <col min="13050" max="13055" width="11" style="2" customWidth="1"/>
    <col min="13056" max="13056" width="35" style="2" customWidth="1"/>
    <col min="13057" max="13057" width="0" style="2" hidden="1" customWidth="1"/>
    <col min="13058" max="13058" width="5.26953125" style="2" customWidth="1"/>
    <col min="13059" max="13294" width="11" style="2" customWidth="1"/>
    <col min="13295" max="13304" width="11" style="2"/>
    <col min="13305" max="13305" width="30.453125" style="2" customWidth="1"/>
    <col min="13306" max="13311" width="11" style="2" customWidth="1"/>
    <col min="13312" max="13312" width="35" style="2" customWidth="1"/>
    <col min="13313" max="13313" width="0" style="2" hidden="1" customWidth="1"/>
    <col min="13314" max="13314" width="5.26953125" style="2" customWidth="1"/>
    <col min="13315" max="13550" width="11" style="2" customWidth="1"/>
    <col min="13551" max="13560" width="11" style="2"/>
    <col min="13561" max="13561" width="30.453125" style="2" customWidth="1"/>
    <col min="13562" max="13567" width="11" style="2" customWidth="1"/>
    <col min="13568" max="13568" width="35" style="2" customWidth="1"/>
    <col min="13569" max="13569" width="0" style="2" hidden="1" customWidth="1"/>
    <col min="13570" max="13570" width="5.26953125" style="2" customWidth="1"/>
    <col min="13571" max="13806" width="11" style="2" customWidth="1"/>
    <col min="13807" max="13816" width="11" style="2"/>
    <col min="13817" max="13817" width="30.453125" style="2" customWidth="1"/>
    <col min="13818" max="13823" width="11" style="2" customWidth="1"/>
    <col min="13824" max="13824" width="35" style="2" customWidth="1"/>
    <col min="13825" max="13825" width="0" style="2" hidden="1" customWidth="1"/>
    <col min="13826" max="13826" width="5.26953125" style="2" customWidth="1"/>
    <col min="13827" max="14062" width="11" style="2" customWidth="1"/>
    <col min="14063" max="14072" width="11" style="2"/>
    <col min="14073" max="14073" width="30.453125" style="2" customWidth="1"/>
    <col min="14074" max="14079" width="11" style="2" customWidth="1"/>
    <col min="14080" max="14080" width="35" style="2" customWidth="1"/>
    <col min="14081" max="14081" width="0" style="2" hidden="1" customWidth="1"/>
    <col min="14082" max="14082" width="5.26953125" style="2" customWidth="1"/>
    <col min="14083" max="14318" width="11" style="2" customWidth="1"/>
    <col min="14319" max="14328" width="11" style="2"/>
    <col min="14329" max="14329" width="30.453125" style="2" customWidth="1"/>
    <col min="14330" max="14335" width="11" style="2" customWidth="1"/>
    <col min="14336" max="14336" width="35" style="2" customWidth="1"/>
    <col min="14337" max="14337" width="0" style="2" hidden="1" customWidth="1"/>
    <col min="14338" max="14338" width="5.26953125" style="2" customWidth="1"/>
    <col min="14339" max="14574" width="11" style="2" customWidth="1"/>
    <col min="14575" max="14584" width="11" style="2"/>
    <col min="14585" max="14585" width="30.453125" style="2" customWidth="1"/>
    <col min="14586" max="14591" width="11" style="2" customWidth="1"/>
    <col min="14592" max="14592" width="35" style="2" customWidth="1"/>
    <col min="14593" max="14593" width="0" style="2" hidden="1" customWidth="1"/>
    <col min="14594" max="14594" width="5.26953125" style="2" customWidth="1"/>
    <col min="14595" max="14830" width="11" style="2" customWidth="1"/>
    <col min="14831" max="14840" width="11" style="2"/>
    <col min="14841" max="14841" width="30.453125" style="2" customWidth="1"/>
    <col min="14842" max="14847" width="11" style="2" customWidth="1"/>
    <col min="14848" max="14848" width="35" style="2" customWidth="1"/>
    <col min="14849" max="14849" width="0" style="2" hidden="1" customWidth="1"/>
    <col min="14850" max="14850" width="5.26953125" style="2" customWidth="1"/>
    <col min="14851" max="15086" width="11" style="2" customWidth="1"/>
    <col min="15087" max="15096" width="11" style="2"/>
    <col min="15097" max="15097" width="30.453125" style="2" customWidth="1"/>
    <col min="15098" max="15103" width="11" style="2" customWidth="1"/>
    <col min="15104" max="15104" width="35" style="2" customWidth="1"/>
    <col min="15105" max="15105" width="0" style="2" hidden="1" customWidth="1"/>
    <col min="15106" max="15106" width="5.26953125" style="2" customWidth="1"/>
    <col min="15107" max="15342" width="11" style="2" customWidth="1"/>
    <col min="15343" max="15352" width="11" style="2"/>
    <col min="15353" max="15353" width="30.453125" style="2" customWidth="1"/>
    <col min="15354" max="15359" width="11" style="2" customWidth="1"/>
    <col min="15360" max="15360" width="35" style="2" customWidth="1"/>
    <col min="15361" max="15361" width="0" style="2" hidden="1" customWidth="1"/>
    <col min="15362" max="15362" width="5.26953125" style="2" customWidth="1"/>
    <col min="15363" max="15598" width="11" style="2" customWidth="1"/>
    <col min="15599" max="15608" width="11" style="2"/>
    <col min="15609" max="15609" width="30.453125" style="2" customWidth="1"/>
    <col min="15610" max="15615" width="11" style="2" customWidth="1"/>
    <col min="15616" max="15616" width="35" style="2" customWidth="1"/>
    <col min="15617" max="15617" width="0" style="2" hidden="1" customWidth="1"/>
    <col min="15618" max="15618" width="5.26953125" style="2" customWidth="1"/>
    <col min="15619" max="15854" width="11" style="2" customWidth="1"/>
    <col min="15855" max="15864" width="11" style="2"/>
    <col min="15865" max="15865" width="30.453125" style="2" customWidth="1"/>
    <col min="15866" max="15871" width="11" style="2" customWidth="1"/>
    <col min="15872" max="15872" width="35" style="2" customWidth="1"/>
    <col min="15873" max="15873" width="0" style="2" hidden="1" customWidth="1"/>
    <col min="15874" max="15874" width="5.26953125" style="2" customWidth="1"/>
    <col min="15875" max="16110" width="11" style="2" customWidth="1"/>
    <col min="16111" max="16120" width="11" style="2"/>
    <col min="16121" max="16121" width="30.453125" style="2" customWidth="1"/>
    <col min="16122" max="16127" width="11" style="2" customWidth="1"/>
    <col min="16128" max="16128" width="35" style="2" customWidth="1"/>
    <col min="16129" max="16129" width="0" style="2" hidden="1" customWidth="1"/>
    <col min="16130" max="16130" width="5.26953125" style="2" customWidth="1"/>
    <col min="16131" max="16366" width="11" style="2" customWidth="1"/>
    <col min="16367" max="16384" width="11" style="2"/>
  </cols>
  <sheetData>
    <row r="1" spans="1:6" ht="24.75" customHeight="1">
      <c r="A1" s="1" t="s">
        <v>0</v>
      </c>
      <c r="B1" s="569"/>
      <c r="C1" s="569"/>
      <c r="D1" s="1"/>
      <c r="E1" s="3" t="s">
        <v>416</v>
      </c>
    </row>
    <row r="2" spans="1:6" ht="19" customHeight="1"/>
    <row r="3" spans="1:6" ht="21" customHeight="1">
      <c r="A3" s="4" t="s">
        <v>790</v>
      </c>
      <c r="B3" s="839"/>
      <c r="C3" s="840"/>
      <c r="D3" s="840"/>
      <c r="E3" s="570" t="s">
        <v>884</v>
      </c>
      <c r="F3" s="570" t="s">
        <v>655</v>
      </c>
    </row>
    <row r="4" spans="1:6" ht="19" customHeight="1">
      <c r="A4" s="209" t="s">
        <v>656</v>
      </c>
      <c r="B4" s="571"/>
      <c r="C4" s="840"/>
      <c r="D4" s="840"/>
      <c r="E4" s="530" t="s">
        <v>987</v>
      </c>
      <c r="F4" s="530" t="s">
        <v>657</v>
      </c>
    </row>
    <row r="5" spans="1:6" ht="19" customHeight="1">
      <c r="A5" s="4"/>
      <c r="B5" s="571"/>
      <c r="C5" s="840"/>
      <c r="D5" s="840"/>
      <c r="E5" s="828"/>
      <c r="F5" s="572"/>
    </row>
    <row r="6" spans="1:6" ht="13" customHeight="1">
      <c r="A6" s="4"/>
      <c r="B6" s="571"/>
      <c r="C6" s="571"/>
      <c r="D6" s="571"/>
      <c r="E6" s="572"/>
      <c r="F6" s="572"/>
    </row>
    <row r="7" spans="1:6" ht="18.649999999999999" customHeight="1">
      <c r="A7" s="573">
        <v>2021</v>
      </c>
      <c r="B7" s="209"/>
      <c r="C7" s="549" t="s">
        <v>658</v>
      </c>
      <c r="D7" s="523"/>
      <c r="E7" s="10">
        <v>2021</v>
      </c>
      <c r="F7" s="572"/>
    </row>
    <row r="8" spans="1:6" ht="13.5" customHeight="1">
      <c r="A8" s="209"/>
      <c r="B8" s="209"/>
      <c r="C8" s="549" t="s">
        <v>659</v>
      </c>
      <c r="D8" s="523"/>
      <c r="E8" s="16"/>
      <c r="F8" s="572"/>
    </row>
    <row r="9" spans="1:6" ht="13.5" customHeight="1">
      <c r="A9" s="573"/>
      <c r="B9" s="698" t="s">
        <v>648</v>
      </c>
      <c r="C9" s="698" t="s">
        <v>649</v>
      </c>
      <c r="D9" s="203" t="s">
        <v>204</v>
      </c>
      <c r="E9" s="16"/>
    </row>
    <row r="10" spans="1:6" ht="13.5" customHeight="1">
      <c r="A10" s="9"/>
      <c r="B10" s="549" t="s">
        <v>650</v>
      </c>
      <c r="C10" s="549" t="s">
        <v>651</v>
      </c>
      <c r="D10" s="203" t="s">
        <v>203</v>
      </c>
      <c r="E10" s="16"/>
      <c r="F10" s="878"/>
    </row>
    <row r="11" spans="1:6" ht="13.5" customHeight="1">
      <c r="A11" s="34"/>
      <c r="B11" s="15"/>
      <c r="C11" s="15"/>
      <c r="D11" s="574"/>
      <c r="E11" s="15"/>
      <c r="F11" s="878"/>
    </row>
    <row r="12" spans="1:6" ht="13.5" customHeight="1">
      <c r="A12" s="9"/>
      <c r="B12" s="15"/>
      <c r="D12" s="574"/>
      <c r="E12" s="16"/>
      <c r="F12" s="878"/>
    </row>
    <row r="13" spans="1:6" ht="8.15" customHeight="1">
      <c r="A13" s="9"/>
      <c r="B13" s="15"/>
      <c r="C13" s="15"/>
      <c r="D13" s="15"/>
      <c r="E13" s="15"/>
      <c r="F13" s="575"/>
    </row>
    <row r="14" spans="1:6" ht="18" customHeight="1">
      <c r="A14" s="21" t="s">
        <v>17</v>
      </c>
      <c r="B14" s="563">
        <f>SUM(B15:B22)</f>
        <v>68578</v>
      </c>
      <c r="C14" s="563">
        <f>SUM(C15:C22)</f>
        <v>48442</v>
      </c>
      <c r="D14" s="563">
        <f>SUM(D15:D22)</f>
        <v>117020</v>
      </c>
      <c r="E14" s="23" t="s">
        <v>18</v>
      </c>
      <c r="F14" s="40"/>
    </row>
    <row r="15" spans="1:6" ht="18" customHeight="1">
      <c r="A15" s="26" t="s">
        <v>19</v>
      </c>
      <c r="B15" s="564">
        <v>3612</v>
      </c>
      <c r="C15" s="564">
        <v>5743</v>
      </c>
      <c r="D15" s="564">
        <v>9355</v>
      </c>
      <c r="E15" s="28" t="s">
        <v>20</v>
      </c>
      <c r="F15" s="74"/>
    </row>
    <row r="16" spans="1:6" ht="18" customHeight="1">
      <c r="A16" s="26" t="s">
        <v>21</v>
      </c>
      <c r="B16" s="564">
        <v>1377</v>
      </c>
      <c r="C16" s="564">
        <v>13193</v>
      </c>
      <c r="D16" s="564">
        <v>14570</v>
      </c>
      <c r="E16" s="28" t="s">
        <v>22</v>
      </c>
      <c r="F16" s="74"/>
    </row>
    <row r="17" spans="1:6" ht="18" customHeight="1">
      <c r="A17" s="26" t="s">
        <v>23</v>
      </c>
      <c r="B17" s="564" t="s">
        <v>226</v>
      </c>
      <c r="C17" s="564">
        <v>4097</v>
      </c>
      <c r="D17" s="564">
        <v>4097</v>
      </c>
      <c r="E17" s="28" t="s">
        <v>24</v>
      </c>
      <c r="F17" s="74"/>
    </row>
    <row r="18" spans="1:6" ht="18" customHeight="1">
      <c r="A18" s="16" t="s">
        <v>25</v>
      </c>
      <c r="B18" s="564">
        <v>4892</v>
      </c>
      <c r="C18" s="564">
        <v>6393</v>
      </c>
      <c r="D18" s="564">
        <v>11285</v>
      </c>
      <c r="E18" s="28" t="s">
        <v>26</v>
      </c>
      <c r="F18" s="74"/>
    </row>
    <row r="19" spans="1:6" ht="18" customHeight="1">
      <c r="A19" s="16" t="s">
        <v>27</v>
      </c>
      <c r="B19" s="564">
        <v>4268</v>
      </c>
      <c r="C19" s="564">
        <v>10833</v>
      </c>
      <c r="D19" s="564">
        <v>15101</v>
      </c>
      <c r="E19" s="28" t="s">
        <v>28</v>
      </c>
      <c r="F19" s="74"/>
    </row>
    <row r="20" spans="1:6" ht="18" customHeight="1">
      <c r="A20" s="16" t="s">
        <v>29</v>
      </c>
      <c r="B20" s="564">
        <v>33487</v>
      </c>
      <c r="C20" s="564">
        <v>4132</v>
      </c>
      <c r="D20" s="564">
        <v>37619</v>
      </c>
      <c r="E20" s="28" t="s">
        <v>30</v>
      </c>
      <c r="F20" s="74"/>
    </row>
    <row r="21" spans="1:6" ht="18" customHeight="1">
      <c r="A21" s="16" t="s">
        <v>31</v>
      </c>
      <c r="B21" s="564">
        <v>9117</v>
      </c>
      <c r="C21" s="564">
        <v>3824</v>
      </c>
      <c r="D21" s="564">
        <v>12941</v>
      </c>
      <c r="E21" s="28" t="s">
        <v>32</v>
      </c>
      <c r="F21" s="74"/>
    </row>
    <row r="22" spans="1:6" ht="18" customHeight="1">
      <c r="A22" s="16" t="s">
        <v>33</v>
      </c>
      <c r="B22" s="564">
        <v>11825</v>
      </c>
      <c r="C22" s="564">
        <v>227</v>
      </c>
      <c r="D22" s="564">
        <v>12052</v>
      </c>
      <c r="E22" s="28" t="s">
        <v>34</v>
      </c>
      <c r="F22" s="74"/>
    </row>
    <row r="23" spans="1:6" ht="18" customHeight="1">
      <c r="A23" s="21" t="s">
        <v>35</v>
      </c>
      <c r="B23" s="563">
        <f>SUM(B24:B31)</f>
        <v>42609</v>
      </c>
      <c r="C23" s="563">
        <f>SUM(C24:C31)</f>
        <v>19657</v>
      </c>
      <c r="D23" s="563">
        <f>SUM(D24:D31)</f>
        <v>62266</v>
      </c>
      <c r="E23" s="30" t="s">
        <v>36</v>
      </c>
      <c r="F23" s="74"/>
    </row>
    <row r="24" spans="1:6" ht="18" customHeight="1">
      <c r="A24" s="26" t="s">
        <v>37</v>
      </c>
      <c r="B24" s="564">
        <v>4058</v>
      </c>
      <c r="C24" s="564">
        <v>2969</v>
      </c>
      <c r="D24" s="564">
        <v>7027</v>
      </c>
      <c r="E24" s="31" t="s">
        <v>38</v>
      </c>
      <c r="F24" s="74"/>
    </row>
    <row r="25" spans="1:6" ht="18" customHeight="1">
      <c r="A25" s="26" t="s">
        <v>39</v>
      </c>
      <c r="B25" s="564">
        <v>2472</v>
      </c>
      <c r="C25" s="564">
        <v>2406</v>
      </c>
      <c r="D25" s="564">
        <v>4878</v>
      </c>
      <c r="E25" s="31" t="s">
        <v>40</v>
      </c>
      <c r="F25" s="74"/>
    </row>
    <row r="26" spans="1:6" ht="18" customHeight="1">
      <c r="A26" s="26" t="s">
        <v>41</v>
      </c>
      <c r="B26" s="564">
        <v>2172</v>
      </c>
      <c r="C26" s="564">
        <v>3524</v>
      </c>
      <c r="D26" s="564">
        <v>5696</v>
      </c>
      <c r="E26" s="31" t="s">
        <v>42</v>
      </c>
      <c r="F26" s="74"/>
    </row>
    <row r="27" spans="1:6" ht="18" customHeight="1">
      <c r="A27" s="26" t="s">
        <v>43</v>
      </c>
      <c r="B27" s="564">
        <v>3247</v>
      </c>
      <c r="C27" s="564">
        <v>3378</v>
      </c>
      <c r="D27" s="564">
        <v>6625</v>
      </c>
      <c r="E27" s="28" t="s">
        <v>44</v>
      </c>
      <c r="F27" s="74"/>
    </row>
    <row r="28" spans="1:6" ht="18" customHeight="1">
      <c r="A28" s="26" t="s">
        <v>45</v>
      </c>
      <c r="B28" s="564">
        <v>3680</v>
      </c>
      <c r="C28" s="564">
        <v>1879</v>
      </c>
      <c r="D28" s="564">
        <v>5559</v>
      </c>
      <c r="E28" s="31" t="s">
        <v>46</v>
      </c>
      <c r="F28" s="74"/>
    </row>
    <row r="29" spans="1:6" ht="18" customHeight="1">
      <c r="A29" s="26" t="s">
        <v>47</v>
      </c>
      <c r="B29" s="564">
        <v>8068</v>
      </c>
      <c r="C29" s="564">
        <v>2579</v>
      </c>
      <c r="D29" s="564">
        <v>10647</v>
      </c>
      <c r="E29" s="31" t="s">
        <v>48</v>
      </c>
      <c r="F29" s="74"/>
    </row>
    <row r="30" spans="1:6" ht="18" customHeight="1">
      <c r="A30" s="26" t="s">
        <v>49</v>
      </c>
      <c r="B30" s="564">
        <v>14504</v>
      </c>
      <c r="C30" s="564">
        <v>1553</v>
      </c>
      <c r="D30" s="564">
        <v>16057</v>
      </c>
      <c r="E30" s="31" t="s">
        <v>50</v>
      </c>
      <c r="F30" s="40"/>
    </row>
    <row r="31" spans="1:6" ht="18" customHeight="1">
      <c r="A31" s="26" t="s">
        <v>51</v>
      </c>
      <c r="B31" s="564">
        <v>4408</v>
      </c>
      <c r="C31" s="564">
        <v>1369</v>
      </c>
      <c r="D31" s="564">
        <v>5777</v>
      </c>
      <c r="E31" s="31" t="s">
        <v>52</v>
      </c>
      <c r="F31" s="40"/>
    </row>
    <row r="32" spans="1:6" ht="18" customHeight="1">
      <c r="A32" s="21" t="s">
        <v>53</v>
      </c>
      <c r="B32" s="563">
        <f>SUM(B33:B41)</f>
        <v>90573</v>
      </c>
      <c r="C32" s="563">
        <f>SUM(C33:C41)</f>
        <v>64324</v>
      </c>
      <c r="D32" s="563">
        <f>SUM(D33:D41)</f>
        <v>154897</v>
      </c>
      <c r="E32" s="23" t="s">
        <v>54</v>
      </c>
      <c r="F32" s="74"/>
    </row>
    <row r="33" spans="1:6" ht="18" customHeight="1">
      <c r="A33" s="33" t="s">
        <v>55</v>
      </c>
      <c r="B33" s="564">
        <v>25474</v>
      </c>
      <c r="C33" s="564">
        <v>6739</v>
      </c>
      <c r="D33" s="564">
        <v>32213</v>
      </c>
      <c r="E33" s="28" t="s">
        <v>56</v>
      </c>
    </row>
    <row r="34" spans="1:6" ht="18" customHeight="1">
      <c r="A34" s="34" t="s">
        <v>57</v>
      </c>
      <c r="B34" s="564">
        <v>4848</v>
      </c>
      <c r="C34" s="564">
        <v>5564</v>
      </c>
      <c r="D34" s="564">
        <v>10412</v>
      </c>
      <c r="E34" s="28" t="s">
        <v>58</v>
      </c>
      <c r="F34" s="74"/>
    </row>
    <row r="35" spans="1:6" ht="18" customHeight="1">
      <c r="A35" s="33" t="s">
        <v>59</v>
      </c>
      <c r="B35" s="564">
        <v>7486</v>
      </c>
      <c r="C35" s="564">
        <v>5387</v>
      </c>
      <c r="D35" s="564">
        <v>12873</v>
      </c>
      <c r="E35" s="28" t="s">
        <v>60</v>
      </c>
      <c r="F35" s="74"/>
    </row>
    <row r="36" spans="1:6" ht="18" customHeight="1">
      <c r="A36" s="26" t="s">
        <v>61</v>
      </c>
      <c r="B36" s="564">
        <v>26096</v>
      </c>
      <c r="C36" s="564">
        <v>3087</v>
      </c>
      <c r="D36" s="564">
        <v>29183</v>
      </c>
      <c r="E36" s="28" t="s">
        <v>62</v>
      </c>
      <c r="F36" s="74"/>
    </row>
    <row r="37" spans="1:6" ht="18" customHeight="1">
      <c r="A37" s="34" t="s">
        <v>63</v>
      </c>
      <c r="B37" s="564">
        <v>3253</v>
      </c>
      <c r="C37" s="564">
        <v>3756</v>
      </c>
      <c r="D37" s="564">
        <v>7009</v>
      </c>
      <c r="E37" s="28" t="s">
        <v>955</v>
      </c>
      <c r="F37" s="74"/>
    </row>
    <row r="38" spans="1:6" ht="18" customHeight="1">
      <c r="A38" s="26" t="s">
        <v>64</v>
      </c>
      <c r="B38" s="564">
        <v>9513</v>
      </c>
      <c r="C38" s="564">
        <v>5231</v>
      </c>
      <c r="D38" s="564">
        <v>14744</v>
      </c>
      <c r="E38" s="28" t="s">
        <v>65</v>
      </c>
      <c r="F38" s="74"/>
    </row>
    <row r="39" spans="1:6" ht="18" customHeight="1">
      <c r="A39" s="26" t="s">
        <v>66</v>
      </c>
      <c r="B39" s="564">
        <v>4769</v>
      </c>
      <c r="C39" s="564">
        <v>16678</v>
      </c>
      <c r="D39" s="564">
        <v>21447</v>
      </c>
      <c r="E39" s="28" t="s">
        <v>67</v>
      </c>
      <c r="F39" s="74"/>
    </row>
    <row r="40" spans="1:6" ht="18" customHeight="1">
      <c r="A40" s="26" t="s">
        <v>68</v>
      </c>
      <c r="B40" s="564">
        <v>5351</v>
      </c>
      <c r="C40" s="564">
        <v>10072</v>
      </c>
      <c r="D40" s="564">
        <v>15423</v>
      </c>
      <c r="E40" s="28" t="s">
        <v>69</v>
      </c>
      <c r="F40" s="74"/>
    </row>
    <row r="41" spans="1:6" ht="18" customHeight="1">
      <c r="A41" s="26" t="s">
        <v>70</v>
      </c>
      <c r="B41" s="564">
        <v>3783</v>
      </c>
      <c r="C41" s="564">
        <v>7810</v>
      </c>
      <c r="D41" s="564">
        <v>11593</v>
      </c>
      <c r="E41" s="28" t="s">
        <v>71</v>
      </c>
      <c r="F41" s="74"/>
    </row>
    <row r="42" spans="1:6" ht="18" customHeight="1">
      <c r="A42" s="35" t="s">
        <v>72</v>
      </c>
      <c r="B42" s="563">
        <f>SUM(B43:B49)</f>
        <v>92496</v>
      </c>
      <c r="C42" s="563">
        <f>SUM(C43:C49)</f>
        <v>62511</v>
      </c>
      <c r="D42" s="563">
        <f>SUM(D43:D49)</f>
        <v>155007</v>
      </c>
      <c r="E42" s="23" t="s">
        <v>73</v>
      </c>
      <c r="F42" s="74"/>
    </row>
    <row r="43" spans="1:6" ht="18" customHeight="1">
      <c r="A43" s="33" t="s">
        <v>74</v>
      </c>
      <c r="B43" s="564">
        <v>16027</v>
      </c>
      <c r="C43" s="564">
        <v>16471</v>
      </c>
      <c r="D43" s="564">
        <v>32498</v>
      </c>
      <c r="E43" s="31" t="s">
        <v>75</v>
      </c>
      <c r="F43" s="74"/>
    </row>
    <row r="44" spans="1:6" ht="18" customHeight="1">
      <c r="A44" s="33" t="s">
        <v>76</v>
      </c>
      <c r="B44" s="564">
        <v>10354</v>
      </c>
      <c r="C44" s="564">
        <v>13082</v>
      </c>
      <c r="D44" s="564">
        <v>23436</v>
      </c>
      <c r="E44" s="28" t="s">
        <v>77</v>
      </c>
      <c r="F44" s="40"/>
    </row>
    <row r="45" spans="1:6" ht="18" customHeight="1">
      <c r="A45" s="33" t="s">
        <v>78</v>
      </c>
      <c r="B45" s="564">
        <v>7391</v>
      </c>
      <c r="C45" s="564" t="s">
        <v>226</v>
      </c>
      <c r="D45" s="564">
        <v>7391</v>
      </c>
      <c r="E45" s="28" t="s">
        <v>79</v>
      </c>
      <c r="F45" s="74"/>
    </row>
    <row r="46" spans="1:6" ht="18" customHeight="1">
      <c r="A46" s="33" t="s">
        <v>80</v>
      </c>
      <c r="B46" s="564">
        <v>22909</v>
      </c>
      <c r="C46" s="564">
        <v>1386</v>
      </c>
      <c r="D46" s="564">
        <v>24295</v>
      </c>
      <c r="E46" s="28" t="s">
        <v>81</v>
      </c>
      <c r="F46" s="74"/>
    </row>
    <row r="47" spans="1:6" ht="18" customHeight="1">
      <c r="A47" s="33" t="s">
        <v>82</v>
      </c>
      <c r="B47" s="564">
        <v>12059</v>
      </c>
      <c r="C47" s="564">
        <v>13154</v>
      </c>
      <c r="D47" s="564">
        <v>25213</v>
      </c>
      <c r="E47" s="31" t="s">
        <v>83</v>
      </c>
      <c r="F47" s="74"/>
    </row>
    <row r="48" spans="1:6" ht="18" customHeight="1">
      <c r="A48" s="33" t="s">
        <v>84</v>
      </c>
      <c r="B48" s="564">
        <v>4666</v>
      </c>
      <c r="C48" s="564">
        <v>11991</v>
      </c>
      <c r="D48" s="564">
        <v>16657</v>
      </c>
      <c r="E48" s="31" t="s">
        <v>85</v>
      </c>
      <c r="F48" s="74"/>
    </row>
    <row r="49" spans="1:6" ht="18" customHeight="1">
      <c r="A49" s="33" t="s">
        <v>86</v>
      </c>
      <c r="B49" s="564">
        <v>19090</v>
      </c>
      <c r="C49" s="564">
        <v>6427</v>
      </c>
      <c r="D49" s="564">
        <v>25517</v>
      </c>
      <c r="E49" s="28" t="s">
        <v>87</v>
      </c>
      <c r="F49" s="74"/>
    </row>
    <row r="50" spans="1:6" ht="18" customHeight="1">
      <c r="A50" s="36" t="s">
        <v>88</v>
      </c>
      <c r="B50" s="563">
        <f>SUM(B51:B55)</f>
        <v>39044</v>
      </c>
      <c r="C50" s="563">
        <f>SUM(C51:C55)</f>
        <v>60202</v>
      </c>
      <c r="D50" s="563">
        <f>SUM(D51:D55)</f>
        <v>99246</v>
      </c>
      <c r="E50" s="23" t="s">
        <v>89</v>
      </c>
      <c r="F50" s="74"/>
    </row>
    <row r="51" spans="1:6" ht="18" customHeight="1">
      <c r="A51" s="26" t="s">
        <v>90</v>
      </c>
      <c r="B51" s="564">
        <v>3540</v>
      </c>
      <c r="C51" s="564">
        <v>16289</v>
      </c>
      <c r="D51" s="564">
        <v>19829</v>
      </c>
      <c r="E51" s="28" t="s">
        <v>91</v>
      </c>
      <c r="F51" s="74"/>
    </row>
    <row r="52" spans="1:6" ht="18" customHeight="1">
      <c r="A52" s="33" t="s">
        <v>92</v>
      </c>
      <c r="B52" s="564">
        <v>12045</v>
      </c>
      <c r="C52" s="564">
        <v>9535</v>
      </c>
      <c r="D52" s="564">
        <v>21580</v>
      </c>
      <c r="E52" s="28" t="s">
        <v>93</v>
      </c>
      <c r="F52" s="74"/>
    </row>
    <row r="53" spans="1:6" ht="18" customHeight="1">
      <c r="A53" s="33" t="s">
        <v>94</v>
      </c>
      <c r="B53" s="564">
        <v>7194</v>
      </c>
      <c r="C53" s="564">
        <v>16286</v>
      </c>
      <c r="D53" s="564">
        <v>23480</v>
      </c>
      <c r="E53" s="28" t="s">
        <v>95</v>
      </c>
      <c r="F53" s="74"/>
    </row>
    <row r="54" spans="1:6" ht="18" customHeight="1">
      <c r="A54" s="33" t="s">
        <v>96</v>
      </c>
      <c r="B54" s="564">
        <v>6041</v>
      </c>
      <c r="C54" s="564">
        <v>10581</v>
      </c>
      <c r="D54" s="564">
        <v>16622</v>
      </c>
      <c r="E54" s="28" t="s">
        <v>97</v>
      </c>
      <c r="F54" s="74"/>
    </row>
    <row r="55" spans="1:6" ht="18" customHeight="1">
      <c r="A55" s="33" t="s">
        <v>98</v>
      </c>
      <c r="B55" s="564">
        <v>10224</v>
      </c>
      <c r="C55" s="564">
        <v>7511</v>
      </c>
      <c r="D55" s="564">
        <v>17735</v>
      </c>
      <c r="E55" s="31" t="s">
        <v>99</v>
      </c>
      <c r="F55" s="74"/>
    </row>
    <row r="56" spans="1:6" ht="12.75" customHeight="1">
      <c r="A56" s="576"/>
      <c r="B56" s="577"/>
      <c r="C56" s="577"/>
      <c r="D56" s="577"/>
      <c r="E56" s="74"/>
      <c r="F56" s="74"/>
    </row>
    <row r="57" spans="1:6" ht="12.75" customHeight="1">
      <c r="A57" s="578"/>
      <c r="B57" s="579"/>
      <c r="C57" s="579"/>
      <c r="D57" s="74"/>
      <c r="E57" s="74"/>
      <c r="F57" s="74"/>
    </row>
    <row r="58" spans="1:6" ht="12.75" customHeight="1">
      <c r="A58" s="578"/>
      <c r="B58" s="579"/>
      <c r="C58" s="579"/>
      <c r="D58" s="579"/>
      <c r="E58" s="74"/>
      <c r="F58" s="74"/>
    </row>
    <row r="59" spans="1:6" ht="12.75" customHeight="1">
      <c r="A59" s="578"/>
      <c r="B59" s="7"/>
      <c r="C59" s="7"/>
      <c r="D59" s="7"/>
      <c r="E59" s="74"/>
      <c r="F59" s="74"/>
    </row>
    <row r="60" spans="1:6" ht="12.75" customHeight="1">
      <c r="A60" s="578"/>
      <c r="B60" s="579"/>
      <c r="C60" s="579"/>
      <c r="D60" s="74"/>
      <c r="E60" s="74"/>
      <c r="F60" s="74"/>
    </row>
    <row r="61" spans="1:6" ht="12.75" customHeight="1">
      <c r="A61" s="879"/>
      <c r="B61" s="879"/>
      <c r="C61" s="879"/>
      <c r="D61" s="879"/>
      <c r="E61" s="879"/>
      <c r="F61" s="74"/>
    </row>
    <row r="62" spans="1:6" ht="12.75" customHeight="1">
      <c r="A62" s="580"/>
      <c r="B62" s="581"/>
      <c r="C62" s="581"/>
      <c r="D62" s="581"/>
      <c r="E62" s="74"/>
      <c r="F62" s="74"/>
    </row>
    <row r="63" spans="1:6" ht="12.75" customHeight="1">
      <c r="A63" s="582"/>
      <c r="B63" s="579"/>
      <c r="C63" s="579"/>
      <c r="D63" s="74"/>
      <c r="E63" s="74"/>
      <c r="F63" s="74"/>
    </row>
    <row r="64" spans="1:6" ht="6.75" customHeight="1">
      <c r="A64" s="578"/>
      <c r="B64" s="579"/>
      <c r="C64" s="579"/>
      <c r="D64" s="74"/>
      <c r="E64" s="74"/>
      <c r="F64" s="74"/>
    </row>
    <row r="65" spans="1:6" ht="12.75" customHeight="1">
      <c r="A65" s="583"/>
      <c r="B65" s="579"/>
      <c r="C65" s="579"/>
      <c r="D65" s="74"/>
      <c r="E65" s="74"/>
      <c r="F65" s="74"/>
    </row>
    <row r="66" spans="1:6" ht="13" customHeight="1">
      <c r="A66" s="584"/>
      <c r="B66" s="579"/>
      <c r="C66" s="579"/>
      <c r="D66" s="74"/>
      <c r="E66" s="40"/>
      <c r="F66" s="40"/>
    </row>
    <row r="67" spans="1:6" ht="13" customHeight="1">
      <c r="A67" s="584"/>
      <c r="B67" s="585"/>
      <c r="C67" s="585"/>
      <c r="D67" s="40"/>
      <c r="E67" s="74"/>
      <c r="F67" s="74"/>
    </row>
    <row r="68" spans="1:6" ht="13" customHeight="1">
      <c r="A68" s="584"/>
      <c r="B68" s="579"/>
      <c r="C68" s="579"/>
      <c r="D68" s="74"/>
      <c r="E68" s="74"/>
      <c r="F68" s="74"/>
    </row>
    <row r="69" spans="1:6" ht="13" customHeight="1">
      <c r="A69" s="578"/>
      <c r="B69" s="579"/>
      <c r="C69" s="579"/>
      <c r="D69" s="74"/>
      <c r="E69" s="74"/>
      <c r="F69" s="74"/>
    </row>
    <row r="70" spans="1:6" ht="13" customHeight="1">
      <c r="A70" s="583"/>
      <c r="B70" s="579"/>
      <c r="C70" s="579"/>
      <c r="D70" s="74"/>
      <c r="E70" s="74"/>
      <c r="F70" s="74"/>
    </row>
    <row r="71" spans="1:6" ht="13" customHeight="1">
      <c r="A71" s="584"/>
      <c r="B71" s="579"/>
      <c r="C71" s="579"/>
      <c r="D71" s="74"/>
      <c r="E71" s="74"/>
      <c r="F71" s="74"/>
    </row>
    <row r="72" spans="1:6" ht="13" customHeight="1">
      <c r="A72" s="584"/>
      <c r="B72" s="579"/>
      <c r="C72" s="579"/>
      <c r="D72" s="74"/>
      <c r="E72" s="74"/>
      <c r="F72" s="74"/>
    </row>
    <row r="73" spans="1:6" ht="13" customHeight="1">
      <c r="A73" s="583"/>
      <c r="B73" s="579"/>
      <c r="C73" s="579"/>
      <c r="D73" s="74"/>
      <c r="E73" s="74"/>
      <c r="F73" s="74"/>
    </row>
    <row r="74" spans="1:6" ht="13" customHeight="1">
      <c r="A74" s="37"/>
      <c r="B74" s="579"/>
      <c r="C74" s="579"/>
      <c r="D74" s="74"/>
      <c r="E74" s="74"/>
      <c r="F74" s="74"/>
    </row>
    <row r="75" spans="1:6" ht="13" customHeight="1">
      <c r="A75" s="586"/>
      <c r="B75" s="74"/>
      <c r="C75" s="74"/>
      <c r="D75" s="74"/>
      <c r="E75" s="40"/>
      <c r="F75" s="40"/>
    </row>
    <row r="76" spans="1:6" ht="13" customHeight="1">
      <c r="A76" s="583"/>
      <c r="B76" s="40"/>
      <c r="C76" s="40"/>
      <c r="D76" s="40"/>
      <c r="E76" s="74"/>
      <c r="F76" s="74"/>
    </row>
    <row r="77" spans="1:6" ht="13" customHeight="1">
      <c r="A77" s="37"/>
      <c r="B77" s="74"/>
      <c r="C77" s="74"/>
      <c r="D77" s="74"/>
      <c r="E77" s="74"/>
      <c r="F77" s="74"/>
    </row>
    <row r="78" spans="1:6" ht="13" customHeight="1">
      <c r="A78" s="37"/>
      <c r="B78" s="74"/>
      <c r="C78" s="74"/>
      <c r="D78" s="74"/>
      <c r="E78" s="74"/>
      <c r="F78" s="74"/>
    </row>
    <row r="79" spans="1:6" ht="13" customHeight="1">
      <c r="A79" s="1" t="s">
        <v>0</v>
      </c>
      <c r="B79" s="569"/>
      <c r="C79" s="569"/>
      <c r="D79" s="1"/>
      <c r="E79" s="3" t="s">
        <v>416</v>
      </c>
      <c r="F79" s="74"/>
    </row>
    <row r="80" spans="1:6" ht="13" customHeight="1">
      <c r="F80" s="40"/>
    </row>
    <row r="81" spans="1:6" ht="18.75" customHeight="1">
      <c r="A81" s="4" t="s">
        <v>790</v>
      </c>
      <c r="B81" s="839"/>
      <c r="C81" s="840"/>
      <c r="D81" s="840"/>
      <c r="E81" s="570" t="s">
        <v>885</v>
      </c>
      <c r="F81" s="74"/>
    </row>
    <row r="82" spans="1:6" ht="24.75" customHeight="1">
      <c r="A82" s="209" t="s">
        <v>660</v>
      </c>
      <c r="B82" s="571"/>
      <c r="C82" s="840"/>
      <c r="D82" s="840"/>
      <c r="E82" s="530" t="s">
        <v>1063</v>
      </c>
      <c r="F82" s="74"/>
    </row>
    <row r="83" spans="1:6" ht="19.5" customHeight="1">
      <c r="A83" s="4"/>
      <c r="B83" s="571"/>
      <c r="C83" s="840"/>
      <c r="D83" s="840"/>
      <c r="E83" s="828"/>
      <c r="F83" s="74"/>
    </row>
    <row r="84" spans="1:6" ht="13" customHeight="1">
      <c r="A84" s="4"/>
      <c r="B84" s="571"/>
      <c r="C84" s="571"/>
      <c r="D84" s="571"/>
      <c r="E84" s="572"/>
      <c r="F84" s="74"/>
    </row>
    <row r="85" spans="1:6" ht="13" customHeight="1">
      <c r="A85" s="573">
        <v>2021</v>
      </c>
      <c r="B85" s="209"/>
      <c r="C85" s="549" t="s">
        <v>658</v>
      </c>
      <c r="D85" s="523"/>
      <c r="E85" s="10">
        <v>2021</v>
      </c>
      <c r="F85" s="74"/>
    </row>
    <row r="86" spans="1:6" ht="13" customHeight="1">
      <c r="A86" s="209"/>
      <c r="B86" s="209"/>
      <c r="C86" s="549" t="s">
        <v>659</v>
      </c>
      <c r="D86" s="523"/>
      <c r="E86" s="16"/>
      <c r="F86" s="74"/>
    </row>
    <row r="87" spans="1:6" ht="13" customHeight="1">
      <c r="A87" s="573"/>
      <c r="B87" s="698" t="s">
        <v>648</v>
      </c>
      <c r="C87" s="698" t="s">
        <v>649</v>
      </c>
      <c r="D87" s="203" t="s">
        <v>204</v>
      </c>
      <c r="E87" s="16"/>
      <c r="F87" s="40"/>
    </row>
    <row r="88" spans="1:6" s="587" customFormat="1" ht="13" customHeight="1">
      <c r="A88" s="9"/>
      <c r="B88" s="549" t="s">
        <v>650</v>
      </c>
      <c r="C88" s="549" t="s">
        <v>651</v>
      </c>
      <c r="D88" s="203" t="s">
        <v>203</v>
      </c>
      <c r="E88" s="16"/>
    </row>
    <row r="89" spans="1:6" s="587" customFormat="1" ht="13" customHeight="1">
      <c r="A89" s="9"/>
      <c r="B89" s="15"/>
      <c r="C89" s="15"/>
      <c r="D89" s="15"/>
      <c r="E89" s="15"/>
    </row>
    <row r="90" spans="1:6" s="587" customFormat="1" ht="13" customHeight="1">
      <c r="A90" s="35" t="s">
        <v>102</v>
      </c>
      <c r="B90" s="563">
        <f>SUM(B91:B106)</f>
        <v>162798</v>
      </c>
      <c r="C90" s="563">
        <f t="shared" ref="C90:D90" si="0">SUM(C91:C106)</f>
        <v>80974</v>
      </c>
      <c r="D90" s="563">
        <f t="shared" si="0"/>
        <v>243772</v>
      </c>
      <c r="E90" s="57" t="s">
        <v>103</v>
      </c>
    </row>
    <row r="91" spans="1:6" s="587" customFormat="1" ht="13" customHeight="1">
      <c r="A91" s="58" t="s">
        <v>864</v>
      </c>
      <c r="B91" s="564">
        <v>7272</v>
      </c>
      <c r="C91" s="564" t="s">
        <v>226</v>
      </c>
      <c r="D91" s="564">
        <v>7272</v>
      </c>
      <c r="E91" s="59" t="s">
        <v>115</v>
      </c>
    </row>
    <row r="92" spans="1:6" s="587" customFormat="1" ht="13" customHeight="1">
      <c r="A92" s="58" t="s">
        <v>863</v>
      </c>
      <c r="B92" s="564">
        <v>10351</v>
      </c>
      <c r="C92" s="564" t="s">
        <v>226</v>
      </c>
      <c r="D92" s="564">
        <v>10351</v>
      </c>
      <c r="E92" s="59" t="s">
        <v>111</v>
      </c>
    </row>
    <row r="93" spans="1:6" s="587" customFormat="1" ht="13" customHeight="1">
      <c r="A93" s="58" t="s">
        <v>830</v>
      </c>
      <c r="B93" s="564">
        <v>3963</v>
      </c>
      <c r="C93" s="564" t="s">
        <v>226</v>
      </c>
      <c r="D93" s="564">
        <v>3963</v>
      </c>
      <c r="E93" s="59" t="s">
        <v>881</v>
      </c>
    </row>
    <row r="94" spans="1:6" s="587" customFormat="1" ht="13" customHeight="1">
      <c r="A94" s="58" t="s">
        <v>831</v>
      </c>
      <c r="B94" s="564">
        <v>16216</v>
      </c>
      <c r="C94" s="564" t="s">
        <v>226</v>
      </c>
      <c r="D94" s="564">
        <v>16216</v>
      </c>
      <c r="E94" s="59" t="s">
        <v>119</v>
      </c>
    </row>
    <row r="95" spans="1:6" s="587" customFormat="1" ht="13" customHeight="1">
      <c r="A95" s="34" t="s">
        <v>832</v>
      </c>
      <c r="B95" s="841">
        <v>5143</v>
      </c>
      <c r="C95" s="841">
        <v>9896</v>
      </c>
      <c r="D95" s="841">
        <v>15039</v>
      </c>
      <c r="E95" s="60" t="s">
        <v>105</v>
      </c>
    </row>
    <row r="96" spans="1:6" s="587" customFormat="1" ht="13" customHeight="1">
      <c r="A96" s="34" t="s">
        <v>833</v>
      </c>
      <c r="B96" s="841">
        <v>19313</v>
      </c>
      <c r="C96" s="841">
        <v>6827</v>
      </c>
      <c r="D96" s="841">
        <v>26140</v>
      </c>
      <c r="E96" s="60" t="s">
        <v>107</v>
      </c>
    </row>
    <row r="97" spans="1:5" s="587" customFormat="1" ht="13" customHeight="1">
      <c r="A97" s="58" t="s">
        <v>834</v>
      </c>
      <c r="B97" s="564">
        <v>7475</v>
      </c>
      <c r="C97" s="564" t="s">
        <v>226</v>
      </c>
      <c r="D97" s="564">
        <v>7475</v>
      </c>
      <c r="E97" s="60" t="s">
        <v>109</v>
      </c>
    </row>
    <row r="98" spans="1:5" s="587" customFormat="1" ht="13" customHeight="1">
      <c r="A98" s="34" t="s">
        <v>835</v>
      </c>
      <c r="B98" s="841">
        <v>7041</v>
      </c>
      <c r="C98" s="841">
        <v>25449</v>
      </c>
      <c r="D98" s="841">
        <v>32490</v>
      </c>
      <c r="E98" s="60" t="s">
        <v>123</v>
      </c>
    </row>
    <row r="99" spans="1:5" s="587" customFormat="1" ht="13" customHeight="1">
      <c r="A99" s="58" t="s">
        <v>836</v>
      </c>
      <c r="B99" s="564">
        <v>19569</v>
      </c>
      <c r="C99" s="564" t="s">
        <v>226</v>
      </c>
      <c r="D99" s="564">
        <v>19569</v>
      </c>
      <c r="E99" s="59" t="s">
        <v>113</v>
      </c>
    </row>
    <row r="100" spans="1:5" s="587" customFormat="1" ht="13" customHeight="1">
      <c r="A100" s="34" t="s">
        <v>861</v>
      </c>
      <c r="B100" s="841">
        <v>4368</v>
      </c>
      <c r="C100" s="841">
        <v>1614</v>
      </c>
      <c r="D100" s="841">
        <v>5982</v>
      </c>
      <c r="E100" s="60" t="s">
        <v>125</v>
      </c>
    </row>
    <row r="101" spans="1:5" s="587" customFormat="1" ht="13" customHeight="1">
      <c r="A101" s="34" t="s">
        <v>862</v>
      </c>
      <c r="B101" s="841">
        <v>5418</v>
      </c>
      <c r="C101" s="841">
        <v>5972</v>
      </c>
      <c r="D101" s="841">
        <v>11390</v>
      </c>
      <c r="E101" s="60" t="s">
        <v>127</v>
      </c>
    </row>
    <row r="102" spans="1:5" s="587" customFormat="1" ht="13" customHeight="1">
      <c r="A102" s="58" t="s">
        <v>839</v>
      </c>
      <c r="B102" s="564">
        <v>14989</v>
      </c>
      <c r="C102" s="564" t="s">
        <v>226</v>
      </c>
      <c r="D102" s="564">
        <v>14989</v>
      </c>
      <c r="E102" s="59" t="s">
        <v>1055</v>
      </c>
    </row>
    <row r="103" spans="1:5" s="587" customFormat="1" ht="13" customHeight="1">
      <c r="A103" s="34" t="s">
        <v>840</v>
      </c>
      <c r="B103" s="841">
        <v>17104</v>
      </c>
      <c r="C103" s="841">
        <v>2769</v>
      </c>
      <c r="D103" s="841">
        <v>19873</v>
      </c>
      <c r="E103" s="60" t="s">
        <v>129</v>
      </c>
    </row>
    <row r="104" spans="1:5" s="587" customFormat="1" ht="13" customHeight="1">
      <c r="A104" s="34" t="s">
        <v>841</v>
      </c>
      <c r="B104" s="841">
        <v>4924</v>
      </c>
      <c r="C104" s="841">
        <v>15861</v>
      </c>
      <c r="D104" s="841">
        <v>20785</v>
      </c>
      <c r="E104" s="60" t="s">
        <v>131</v>
      </c>
    </row>
    <row r="105" spans="1:5" ht="13" customHeight="1">
      <c r="A105" s="58" t="s">
        <v>842</v>
      </c>
      <c r="B105" s="564">
        <v>3890</v>
      </c>
      <c r="C105" s="564">
        <v>12586</v>
      </c>
      <c r="D105" s="564">
        <v>16476</v>
      </c>
      <c r="E105" s="60" t="s">
        <v>133</v>
      </c>
    </row>
    <row r="106" spans="1:5" ht="13" customHeight="1">
      <c r="A106" s="58" t="s">
        <v>843</v>
      </c>
      <c r="B106" s="564">
        <v>15762</v>
      </c>
      <c r="C106" s="564" t="s">
        <v>226</v>
      </c>
      <c r="D106" s="564">
        <v>15762</v>
      </c>
      <c r="E106" s="59" t="s">
        <v>117</v>
      </c>
    </row>
    <row r="107" spans="1:5" ht="13" customHeight="1">
      <c r="A107" s="36" t="s">
        <v>134</v>
      </c>
      <c r="B107" s="563">
        <f>SUM(B108:B115)</f>
        <v>50069</v>
      </c>
      <c r="C107" s="563">
        <f>SUM(C108:C115)</f>
        <v>97027</v>
      </c>
      <c r="D107" s="563">
        <f>SUM(D108:D115)</f>
        <v>147096</v>
      </c>
      <c r="E107" s="61" t="s">
        <v>135</v>
      </c>
    </row>
    <row r="108" spans="1:5" ht="13" customHeight="1">
      <c r="A108" s="58" t="s">
        <v>136</v>
      </c>
      <c r="B108" s="564">
        <v>2490</v>
      </c>
      <c r="C108" s="564">
        <v>17010</v>
      </c>
      <c r="D108" s="564">
        <v>19500</v>
      </c>
      <c r="E108" s="59" t="s">
        <v>137</v>
      </c>
    </row>
    <row r="109" spans="1:5" ht="13" customHeight="1">
      <c r="A109" s="58" t="s">
        <v>138</v>
      </c>
      <c r="B109" s="564">
        <v>2507</v>
      </c>
      <c r="C109" s="564">
        <v>10678</v>
      </c>
      <c r="D109" s="564">
        <v>13185</v>
      </c>
      <c r="E109" s="59" t="s">
        <v>139</v>
      </c>
    </row>
    <row r="110" spans="1:5" ht="13" customHeight="1">
      <c r="A110" s="58" t="s">
        <v>140</v>
      </c>
      <c r="B110" s="564">
        <v>7333</v>
      </c>
      <c r="C110" s="564">
        <v>21591</v>
      </c>
      <c r="D110" s="564">
        <v>28924</v>
      </c>
      <c r="E110" s="59" t="s">
        <v>141</v>
      </c>
    </row>
    <row r="111" spans="1:5" ht="13" customHeight="1">
      <c r="A111" s="58" t="s">
        <v>142</v>
      </c>
      <c r="B111" s="564">
        <v>3355</v>
      </c>
      <c r="C111" s="564">
        <v>8037</v>
      </c>
      <c r="D111" s="564">
        <v>11392</v>
      </c>
      <c r="E111" s="59" t="s">
        <v>143</v>
      </c>
    </row>
    <row r="112" spans="1:5" ht="18" customHeight="1">
      <c r="A112" s="58" t="s">
        <v>144</v>
      </c>
      <c r="B112" s="564">
        <v>14961</v>
      </c>
      <c r="C112" s="564">
        <v>13247</v>
      </c>
      <c r="D112" s="564">
        <v>28208</v>
      </c>
      <c r="E112" s="59" t="s">
        <v>145</v>
      </c>
    </row>
    <row r="113" spans="1:5" ht="18" customHeight="1">
      <c r="A113" s="58" t="s">
        <v>146</v>
      </c>
      <c r="B113" s="564">
        <v>5656</v>
      </c>
      <c r="C113" s="564">
        <v>10188</v>
      </c>
      <c r="D113" s="564">
        <v>15844</v>
      </c>
      <c r="E113" s="59" t="s">
        <v>147</v>
      </c>
    </row>
    <row r="114" spans="1:5" ht="18" customHeight="1">
      <c r="A114" s="58" t="s">
        <v>148</v>
      </c>
      <c r="B114" s="564">
        <v>9202</v>
      </c>
      <c r="C114" s="564">
        <v>10780</v>
      </c>
      <c r="D114" s="564">
        <v>19982</v>
      </c>
      <c r="E114" s="59" t="s">
        <v>971</v>
      </c>
    </row>
    <row r="115" spans="1:5">
      <c r="A115" s="58" t="s">
        <v>149</v>
      </c>
      <c r="B115" s="564">
        <v>4565</v>
      </c>
      <c r="C115" s="564">
        <v>5496</v>
      </c>
      <c r="D115" s="564">
        <v>10061</v>
      </c>
      <c r="E115" s="59" t="s">
        <v>150</v>
      </c>
    </row>
    <row r="116" spans="1:5" ht="15">
      <c r="A116" s="36" t="s">
        <v>151</v>
      </c>
      <c r="B116" s="563">
        <f>SUM(B117:B121)</f>
        <v>30228</v>
      </c>
      <c r="C116" s="563">
        <f>SUM(C117:C121)</f>
        <v>48934</v>
      </c>
      <c r="D116" s="563">
        <f>SUM(D117:D121)</f>
        <v>79162</v>
      </c>
      <c r="E116" s="57" t="s">
        <v>152</v>
      </c>
    </row>
    <row r="117" spans="1:5">
      <c r="A117" s="58" t="s">
        <v>153</v>
      </c>
      <c r="B117" s="564">
        <v>15006</v>
      </c>
      <c r="C117" s="564">
        <v>9613</v>
      </c>
      <c r="D117" s="564">
        <v>24619</v>
      </c>
      <c r="E117" s="59" t="s">
        <v>154</v>
      </c>
    </row>
    <row r="118" spans="1:5">
      <c r="A118" s="58" t="s">
        <v>155</v>
      </c>
      <c r="B118" s="564">
        <v>3937</v>
      </c>
      <c r="C118" s="564">
        <v>9188</v>
      </c>
      <c r="D118" s="564">
        <v>13125</v>
      </c>
      <c r="E118" s="59" t="s">
        <v>156</v>
      </c>
    </row>
    <row r="119" spans="1:5">
      <c r="A119" s="58" t="s">
        <v>157</v>
      </c>
      <c r="B119" s="564">
        <v>3603</v>
      </c>
      <c r="C119" s="564">
        <v>8926</v>
      </c>
      <c r="D119" s="564">
        <v>12529</v>
      </c>
      <c r="E119" s="59" t="s">
        <v>158</v>
      </c>
    </row>
    <row r="120" spans="1:5">
      <c r="A120" s="58" t="s">
        <v>159</v>
      </c>
      <c r="B120" s="564">
        <v>4118</v>
      </c>
      <c r="C120" s="564">
        <v>7131</v>
      </c>
      <c r="D120" s="564">
        <v>11249</v>
      </c>
      <c r="E120" s="59" t="s">
        <v>160</v>
      </c>
    </row>
    <row r="121" spans="1:5">
      <c r="A121" s="58" t="s">
        <v>161</v>
      </c>
      <c r="B121" s="564">
        <v>3564</v>
      </c>
      <c r="C121" s="564">
        <v>14076</v>
      </c>
      <c r="D121" s="564">
        <v>17640</v>
      </c>
      <c r="E121" s="59" t="s">
        <v>162</v>
      </c>
    </row>
    <row r="122" spans="1:5" ht="14">
      <c r="A122" s="36" t="s">
        <v>163</v>
      </c>
      <c r="B122" s="563">
        <f>SUM(B123:B128)</f>
        <v>32505</v>
      </c>
      <c r="C122" s="563">
        <f>SUM(C123:C128)</f>
        <v>31585</v>
      </c>
      <c r="D122" s="563">
        <f>SUM(D123:D128)</f>
        <v>64090</v>
      </c>
      <c r="E122" s="61" t="s">
        <v>164</v>
      </c>
    </row>
    <row r="123" spans="1:5">
      <c r="A123" s="58" t="s">
        <v>165</v>
      </c>
      <c r="B123" s="564">
        <v>7532</v>
      </c>
      <c r="C123" s="564">
        <v>6307</v>
      </c>
      <c r="D123" s="564">
        <v>13839</v>
      </c>
      <c r="E123" s="59" t="s">
        <v>166</v>
      </c>
    </row>
    <row r="124" spans="1:5">
      <c r="A124" s="58" t="s">
        <v>167</v>
      </c>
      <c r="B124" s="564">
        <v>3165</v>
      </c>
      <c r="C124" s="564">
        <v>7911</v>
      </c>
      <c r="D124" s="564">
        <v>11076</v>
      </c>
      <c r="E124" s="59" t="s">
        <v>168</v>
      </c>
    </row>
    <row r="125" spans="1:5">
      <c r="A125" s="58" t="s">
        <v>169</v>
      </c>
      <c r="B125" s="564">
        <v>8505</v>
      </c>
      <c r="C125" s="564">
        <v>2134</v>
      </c>
      <c r="D125" s="564">
        <v>10639</v>
      </c>
      <c r="E125" s="59" t="s">
        <v>170</v>
      </c>
    </row>
    <row r="126" spans="1:5">
      <c r="A126" s="58" t="s">
        <v>171</v>
      </c>
      <c r="B126" s="564">
        <v>7362</v>
      </c>
      <c r="C126" s="564">
        <v>9348</v>
      </c>
      <c r="D126" s="564">
        <v>16710</v>
      </c>
      <c r="E126" s="59" t="s">
        <v>172</v>
      </c>
    </row>
    <row r="127" spans="1:5">
      <c r="A127" s="58" t="s">
        <v>173</v>
      </c>
      <c r="B127" s="564">
        <v>3208</v>
      </c>
      <c r="C127" s="564">
        <v>4088</v>
      </c>
      <c r="D127" s="564">
        <v>7296</v>
      </c>
      <c r="E127" s="59" t="s">
        <v>174</v>
      </c>
    </row>
    <row r="128" spans="1:5">
      <c r="A128" s="58" t="s">
        <v>175</v>
      </c>
      <c r="B128" s="564">
        <v>2733</v>
      </c>
      <c r="C128" s="564">
        <v>1797</v>
      </c>
      <c r="D128" s="564">
        <v>4530</v>
      </c>
      <c r="E128" s="59" t="s">
        <v>176</v>
      </c>
    </row>
    <row r="129" spans="1:5" ht="14">
      <c r="A129" s="21" t="s">
        <v>177</v>
      </c>
      <c r="B129" s="563">
        <f>SUM(B130:B133)</f>
        <v>10295</v>
      </c>
      <c r="C129" s="563">
        <f>SUM(C130:C133)</f>
        <v>4399</v>
      </c>
      <c r="D129" s="563">
        <f>SUM(D130:D133)</f>
        <v>14694</v>
      </c>
      <c r="E129" s="61" t="s">
        <v>178</v>
      </c>
    </row>
    <row r="130" spans="1:5">
      <c r="A130" s="58" t="s">
        <v>179</v>
      </c>
      <c r="B130" s="564">
        <v>704</v>
      </c>
      <c r="C130" s="564">
        <v>368</v>
      </c>
      <c r="D130" s="564">
        <v>1072</v>
      </c>
      <c r="E130" s="59" t="s">
        <v>180</v>
      </c>
    </row>
    <row r="131" spans="1:5">
      <c r="A131" s="58" t="s">
        <v>181</v>
      </c>
      <c r="B131" s="564">
        <v>4466</v>
      </c>
      <c r="C131" s="564">
        <v>1629</v>
      </c>
      <c r="D131" s="564">
        <v>6095</v>
      </c>
      <c r="E131" s="59" t="s">
        <v>182</v>
      </c>
    </row>
    <row r="132" spans="1:5">
      <c r="A132" s="58" t="s">
        <v>183</v>
      </c>
      <c r="B132" s="564">
        <v>1403</v>
      </c>
      <c r="C132" s="564">
        <v>2400</v>
      </c>
      <c r="D132" s="564">
        <v>3803</v>
      </c>
      <c r="E132" s="59" t="s">
        <v>184</v>
      </c>
    </row>
    <row r="133" spans="1:5">
      <c r="A133" s="58" t="s">
        <v>185</v>
      </c>
      <c r="B133" s="564">
        <v>3722</v>
      </c>
      <c r="C133" s="564">
        <v>2</v>
      </c>
      <c r="D133" s="564">
        <v>3724</v>
      </c>
      <c r="E133" s="59" t="s">
        <v>186</v>
      </c>
    </row>
    <row r="134" spans="1:5" ht="14">
      <c r="A134" s="35" t="s">
        <v>187</v>
      </c>
      <c r="B134" s="563">
        <f>SUM(B135:B138)</f>
        <v>16010</v>
      </c>
      <c r="C134" s="563">
        <f>SUM(C135:C138)</f>
        <v>298</v>
      </c>
      <c r="D134" s="563">
        <f>SUM(D135:D138)</f>
        <v>16308</v>
      </c>
      <c r="E134" s="61" t="s">
        <v>188</v>
      </c>
    </row>
    <row r="135" spans="1:5">
      <c r="A135" s="58" t="s">
        <v>189</v>
      </c>
      <c r="B135" s="564">
        <v>3256</v>
      </c>
      <c r="C135" s="564" t="s">
        <v>226</v>
      </c>
      <c r="D135" s="564">
        <v>3256</v>
      </c>
      <c r="E135" s="59" t="s">
        <v>190</v>
      </c>
    </row>
    <row r="136" spans="1:5">
      <c r="A136" s="58" t="s">
        <v>191</v>
      </c>
      <c r="B136" s="564">
        <v>2188</v>
      </c>
      <c r="C136" s="564">
        <v>2</v>
      </c>
      <c r="D136" s="564">
        <v>2190</v>
      </c>
      <c r="E136" s="59" t="s">
        <v>192</v>
      </c>
    </row>
    <row r="137" spans="1:5">
      <c r="A137" s="58" t="s">
        <v>193</v>
      </c>
      <c r="B137" s="564">
        <v>9950</v>
      </c>
      <c r="C137" s="564">
        <v>116</v>
      </c>
      <c r="D137" s="564">
        <v>10066</v>
      </c>
      <c r="E137" s="59" t="s">
        <v>194</v>
      </c>
    </row>
    <row r="138" spans="1:5">
      <c r="A138" s="58" t="s">
        <v>195</v>
      </c>
      <c r="B138" s="564">
        <v>616</v>
      </c>
      <c r="C138" s="564">
        <v>180</v>
      </c>
      <c r="D138" s="564">
        <v>796</v>
      </c>
      <c r="E138" s="59" t="s">
        <v>196</v>
      </c>
    </row>
    <row r="139" spans="1:5" ht="14">
      <c r="A139" s="21" t="s">
        <v>197</v>
      </c>
      <c r="B139" s="563">
        <f>SUM(B140:B141)</f>
        <v>5440</v>
      </c>
      <c r="C139" s="563">
        <f>SUM(C140:C141)</f>
        <v>129</v>
      </c>
      <c r="D139" s="563">
        <f>SUM(D140:D141)</f>
        <v>5569</v>
      </c>
      <c r="E139" s="61" t="s">
        <v>198</v>
      </c>
    </row>
    <row r="140" spans="1:5" ht="14">
      <c r="A140" s="26" t="s">
        <v>199</v>
      </c>
      <c r="B140" s="564" t="s">
        <v>226</v>
      </c>
      <c r="C140" s="564">
        <v>129</v>
      </c>
      <c r="D140" s="564">
        <v>129</v>
      </c>
      <c r="E140" s="64" t="s">
        <v>200</v>
      </c>
    </row>
    <row r="141" spans="1:5">
      <c r="A141" s="26" t="s">
        <v>201</v>
      </c>
      <c r="B141" s="564">
        <v>5440</v>
      </c>
      <c r="C141" s="564" t="s">
        <v>226</v>
      </c>
      <c r="D141" s="564">
        <v>5440</v>
      </c>
      <c r="E141" s="59" t="s">
        <v>289</v>
      </c>
    </row>
    <row r="142" spans="1:5" ht="15">
      <c r="A142" s="21" t="s">
        <v>203</v>
      </c>
      <c r="B142" s="588">
        <f>B139+B134+B129+B122+B116+B107+B90+B50+B42+B32+B23+B14</f>
        <v>640645</v>
      </c>
      <c r="C142" s="588">
        <f>C139+C134+C129+C122+C116+C107+C90+C50+C42+C32+C23+C14</f>
        <v>518482</v>
      </c>
      <c r="D142" s="588">
        <f>D14+D23+D32+D42+D50+D90+D107+D116+D122+D129+D134+D139</f>
        <v>1159127</v>
      </c>
      <c r="E142" s="57" t="s">
        <v>204</v>
      </c>
    </row>
    <row r="143" spans="1:5" ht="14">
      <c r="A143" s="80"/>
      <c r="B143" s="589"/>
      <c r="C143" s="589"/>
      <c r="D143" s="589"/>
      <c r="E143" s="81"/>
    </row>
    <row r="144" spans="1:5" ht="14">
      <c r="A144" s="80"/>
      <c r="B144" s="590"/>
      <c r="C144" s="590"/>
      <c r="D144" s="590"/>
      <c r="E144" s="81"/>
    </row>
    <row r="145" spans="1:5" ht="16.5">
      <c r="A145" s="65"/>
      <c r="B145" s="591"/>
      <c r="C145" s="591"/>
      <c r="D145" s="591"/>
      <c r="E145" s="69"/>
    </row>
    <row r="146" spans="1:5">
      <c r="A146" s="16"/>
      <c r="B146" s="16"/>
      <c r="C146" s="16"/>
      <c r="D146" s="16"/>
      <c r="E146" s="69"/>
    </row>
    <row r="147" spans="1:5">
      <c r="A147" s="65" t="s">
        <v>853</v>
      </c>
      <c r="B147" s="68"/>
      <c r="C147" s="68"/>
      <c r="D147" s="68"/>
      <c r="E147" s="69" t="s">
        <v>970</v>
      </c>
    </row>
  </sheetData>
  <sortState xmlns:xlrd2="http://schemas.microsoft.com/office/spreadsheetml/2017/richdata2" ref="A91:E106">
    <sortCondition ref="A91"/>
  </sortState>
  <mergeCells count="2">
    <mergeCell ref="F10:F12"/>
    <mergeCell ref="A61:E61"/>
  </mergeCells>
  <printOptions gridLinesSet="0"/>
  <pageMargins left="0.78740157480314965" right="0.6333333333333333" top="0.39370078740157483" bottom="0.39370078740157483" header="0.51181102362204722" footer="0.51181102362204722"/>
  <pageSetup paperSize="9" scale="64" orientation="portrait" r:id="rId1"/>
  <headerFooter alignWithMargins="0"/>
  <rowBreaks count="1" manualBreakCount="1">
    <brk id="78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27:G34"/>
  <sheetViews>
    <sheetView showGridLines="0" view="pageLayout" topLeftCell="A16" zoomScaleSheetLayoutView="137" workbookViewId="0">
      <selection activeCell="A33" sqref="A33"/>
    </sheetView>
  </sheetViews>
  <sheetFormatPr defaultColWidth="10.26953125" defaultRowHeight="13"/>
  <cols>
    <col min="1" max="10" width="16.7265625" style="686" customWidth="1"/>
    <col min="11" max="256" width="10.26953125" style="686"/>
    <col min="257" max="266" width="16.7265625" style="686" customWidth="1"/>
    <col min="267" max="512" width="10.26953125" style="686"/>
    <col min="513" max="522" width="16.7265625" style="686" customWidth="1"/>
    <col min="523" max="768" width="10.26953125" style="686"/>
    <col min="769" max="778" width="16.7265625" style="686" customWidth="1"/>
    <col min="779" max="1024" width="10.26953125" style="686"/>
    <col min="1025" max="1034" width="16.7265625" style="686" customWidth="1"/>
    <col min="1035" max="1280" width="10.26953125" style="686"/>
    <col min="1281" max="1290" width="16.7265625" style="686" customWidth="1"/>
    <col min="1291" max="1536" width="10.26953125" style="686"/>
    <col min="1537" max="1546" width="16.7265625" style="686" customWidth="1"/>
    <col min="1547" max="1792" width="10.26953125" style="686"/>
    <col min="1793" max="1802" width="16.7265625" style="686" customWidth="1"/>
    <col min="1803" max="2048" width="10.26953125" style="686"/>
    <col min="2049" max="2058" width="16.7265625" style="686" customWidth="1"/>
    <col min="2059" max="2304" width="10.26953125" style="686"/>
    <col min="2305" max="2314" width="16.7265625" style="686" customWidth="1"/>
    <col min="2315" max="2560" width="10.26953125" style="686"/>
    <col min="2561" max="2570" width="16.7265625" style="686" customWidth="1"/>
    <col min="2571" max="2816" width="10.26953125" style="686"/>
    <col min="2817" max="2826" width="16.7265625" style="686" customWidth="1"/>
    <col min="2827" max="3072" width="10.26953125" style="686"/>
    <col min="3073" max="3082" width="16.7265625" style="686" customWidth="1"/>
    <col min="3083" max="3328" width="10.26953125" style="686"/>
    <col min="3329" max="3338" width="16.7265625" style="686" customWidth="1"/>
    <col min="3339" max="3584" width="10.26953125" style="686"/>
    <col min="3585" max="3594" width="16.7265625" style="686" customWidth="1"/>
    <col min="3595" max="3840" width="10.26953125" style="686"/>
    <col min="3841" max="3850" width="16.7265625" style="686" customWidth="1"/>
    <col min="3851" max="4096" width="10.26953125" style="686"/>
    <col min="4097" max="4106" width="16.7265625" style="686" customWidth="1"/>
    <col min="4107" max="4352" width="10.26953125" style="686"/>
    <col min="4353" max="4362" width="16.7265625" style="686" customWidth="1"/>
    <col min="4363" max="4608" width="10.26953125" style="686"/>
    <col min="4609" max="4618" width="16.7265625" style="686" customWidth="1"/>
    <col min="4619" max="4864" width="10.26953125" style="686"/>
    <col min="4865" max="4874" width="16.7265625" style="686" customWidth="1"/>
    <col min="4875" max="5120" width="10.26953125" style="686"/>
    <col min="5121" max="5130" width="16.7265625" style="686" customWidth="1"/>
    <col min="5131" max="5376" width="10.26953125" style="686"/>
    <col min="5377" max="5386" width="16.7265625" style="686" customWidth="1"/>
    <col min="5387" max="5632" width="10.26953125" style="686"/>
    <col min="5633" max="5642" width="16.7265625" style="686" customWidth="1"/>
    <col min="5643" max="5888" width="10.26953125" style="686"/>
    <col min="5889" max="5898" width="16.7265625" style="686" customWidth="1"/>
    <col min="5899" max="6144" width="10.26953125" style="686"/>
    <col min="6145" max="6154" width="16.7265625" style="686" customWidth="1"/>
    <col min="6155" max="6400" width="10.26953125" style="686"/>
    <col min="6401" max="6410" width="16.7265625" style="686" customWidth="1"/>
    <col min="6411" max="6656" width="10.26953125" style="686"/>
    <col min="6657" max="6666" width="16.7265625" style="686" customWidth="1"/>
    <col min="6667" max="6912" width="10.26953125" style="686"/>
    <col min="6913" max="6922" width="16.7265625" style="686" customWidth="1"/>
    <col min="6923" max="7168" width="10.26953125" style="686"/>
    <col min="7169" max="7178" width="16.7265625" style="686" customWidth="1"/>
    <col min="7179" max="7424" width="10.26953125" style="686"/>
    <col min="7425" max="7434" width="16.7265625" style="686" customWidth="1"/>
    <col min="7435" max="7680" width="10.26953125" style="686"/>
    <col min="7681" max="7690" width="16.7265625" style="686" customWidth="1"/>
    <col min="7691" max="7936" width="10.26953125" style="686"/>
    <col min="7937" max="7946" width="16.7265625" style="686" customWidth="1"/>
    <col min="7947" max="8192" width="10.26953125" style="686"/>
    <col min="8193" max="8202" width="16.7265625" style="686" customWidth="1"/>
    <col min="8203" max="8448" width="10.26953125" style="686"/>
    <col min="8449" max="8458" width="16.7265625" style="686" customWidth="1"/>
    <col min="8459" max="8704" width="10.26953125" style="686"/>
    <col min="8705" max="8714" width="16.7265625" style="686" customWidth="1"/>
    <col min="8715" max="8960" width="10.26953125" style="686"/>
    <col min="8961" max="8970" width="16.7265625" style="686" customWidth="1"/>
    <col min="8971" max="9216" width="10.26953125" style="686"/>
    <col min="9217" max="9226" width="16.7265625" style="686" customWidth="1"/>
    <col min="9227" max="9472" width="10.26953125" style="686"/>
    <col min="9473" max="9482" width="16.7265625" style="686" customWidth="1"/>
    <col min="9483" max="9728" width="10.26953125" style="686"/>
    <col min="9729" max="9738" width="16.7265625" style="686" customWidth="1"/>
    <col min="9739" max="9984" width="10.26953125" style="686"/>
    <col min="9985" max="9994" width="16.7265625" style="686" customWidth="1"/>
    <col min="9995" max="10240" width="10.26953125" style="686"/>
    <col min="10241" max="10250" width="16.7265625" style="686" customWidth="1"/>
    <col min="10251" max="10496" width="10.26953125" style="686"/>
    <col min="10497" max="10506" width="16.7265625" style="686" customWidth="1"/>
    <col min="10507" max="10752" width="10.26953125" style="686"/>
    <col min="10753" max="10762" width="16.7265625" style="686" customWidth="1"/>
    <col min="10763" max="11008" width="10.26953125" style="686"/>
    <col min="11009" max="11018" width="16.7265625" style="686" customWidth="1"/>
    <col min="11019" max="11264" width="10.26953125" style="686"/>
    <col min="11265" max="11274" width="16.7265625" style="686" customWidth="1"/>
    <col min="11275" max="11520" width="10.26953125" style="686"/>
    <col min="11521" max="11530" width="16.7265625" style="686" customWidth="1"/>
    <col min="11531" max="11776" width="10.26953125" style="686"/>
    <col min="11777" max="11786" width="16.7265625" style="686" customWidth="1"/>
    <col min="11787" max="12032" width="10.26953125" style="686"/>
    <col min="12033" max="12042" width="16.7265625" style="686" customWidth="1"/>
    <col min="12043" max="12288" width="10.26953125" style="686"/>
    <col min="12289" max="12298" width="16.7265625" style="686" customWidth="1"/>
    <col min="12299" max="12544" width="10.26953125" style="686"/>
    <col min="12545" max="12554" width="16.7265625" style="686" customWidth="1"/>
    <col min="12555" max="12800" width="10.26953125" style="686"/>
    <col min="12801" max="12810" width="16.7265625" style="686" customWidth="1"/>
    <col min="12811" max="13056" width="10.26953125" style="686"/>
    <col min="13057" max="13066" width="16.7265625" style="686" customWidth="1"/>
    <col min="13067" max="13312" width="10.26953125" style="686"/>
    <col min="13313" max="13322" width="16.7265625" style="686" customWidth="1"/>
    <col min="13323" max="13568" width="10.26953125" style="686"/>
    <col min="13569" max="13578" width="16.7265625" style="686" customWidth="1"/>
    <col min="13579" max="13824" width="10.26953125" style="686"/>
    <col min="13825" max="13834" width="16.7265625" style="686" customWidth="1"/>
    <col min="13835" max="14080" width="10.26953125" style="686"/>
    <col min="14081" max="14090" width="16.7265625" style="686" customWidth="1"/>
    <col min="14091" max="14336" width="10.26953125" style="686"/>
    <col min="14337" max="14346" width="16.7265625" style="686" customWidth="1"/>
    <col min="14347" max="14592" width="10.26953125" style="686"/>
    <col min="14593" max="14602" width="16.7265625" style="686" customWidth="1"/>
    <col min="14603" max="14848" width="10.26953125" style="686"/>
    <col min="14849" max="14858" width="16.7265625" style="686" customWidth="1"/>
    <col min="14859" max="15104" width="10.26953125" style="686"/>
    <col min="15105" max="15114" width="16.7265625" style="686" customWidth="1"/>
    <col min="15115" max="15360" width="10.26953125" style="686"/>
    <col min="15361" max="15370" width="16.7265625" style="686" customWidth="1"/>
    <col min="15371" max="15616" width="10.26953125" style="686"/>
    <col min="15617" max="15626" width="16.7265625" style="686" customWidth="1"/>
    <col min="15627" max="15872" width="10.26953125" style="686"/>
    <col min="15873" max="15882" width="16.7265625" style="686" customWidth="1"/>
    <col min="15883" max="16128" width="10.26953125" style="686"/>
    <col min="16129" max="16138" width="16.7265625" style="686" customWidth="1"/>
    <col min="16139" max="16384" width="10.26953125" style="686"/>
  </cols>
  <sheetData>
    <row r="27" spans="1:7" ht="38">
      <c r="A27" s="857" t="s">
        <v>753</v>
      </c>
      <c r="B27" s="857"/>
      <c r="C27" s="857"/>
      <c r="D27" s="857"/>
      <c r="E27" s="857"/>
      <c r="F27" s="857"/>
      <c r="G27" s="685"/>
    </row>
    <row r="28" spans="1:7" ht="12" customHeight="1"/>
    <row r="29" spans="1:7" ht="50">
      <c r="A29" s="858" t="s">
        <v>754</v>
      </c>
      <c r="B29" s="858"/>
      <c r="C29" s="858"/>
      <c r="D29" s="858"/>
      <c r="E29" s="858"/>
      <c r="F29" s="858"/>
      <c r="G29" s="687"/>
    </row>
    <row r="30" spans="1:7" ht="12" customHeight="1"/>
    <row r="31" spans="1:7" ht="12" customHeight="1"/>
    <row r="32" spans="1:7" ht="25">
      <c r="A32" s="859" t="s">
        <v>755</v>
      </c>
      <c r="B32" s="859"/>
      <c r="C32" s="859"/>
      <c r="D32" s="859"/>
      <c r="E32" s="859"/>
      <c r="F32" s="859"/>
      <c r="G32" s="688"/>
    </row>
    <row r="34" spans="1:7" ht="38">
      <c r="A34" s="857" t="s">
        <v>756</v>
      </c>
      <c r="B34" s="857"/>
      <c r="C34" s="857"/>
      <c r="D34" s="857"/>
      <c r="E34" s="857"/>
      <c r="F34" s="857"/>
      <c r="G34" s="685"/>
    </row>
  </sheetData>
  <mergeCells count="4">
    <mergeCell ref="A27:F27"/>
    <mergeCell ref="A29:F29"/>
    <mergeCell ref="A32:F32"/>
    <mergeCell ref="A34:F34"/>
  </mergeCells>
  <pageMargins left="0.78740157480314965" right="0.78740157480314965" top="1.1811023622047245" bottom="1.1811023622047245" header="0.51181102362204722" footer="0.51181102362204722"/>
  <pageSetup paperSize="9" scale="73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syncVertical="1" syncRef="A4" transitionEvaluation="1">
    <tabColor rgb="FFFFFF00"/>
  </sheetPr>
  <dimension ref="A1:DG148"/>
  <sheetViews>
    <sheetView showGridLines="0" view="pageLayout" topLeftCell="A4" zoomScaleSheetLayoutView="62" workbookViewId="0">
      <selection activeCell="A33" sqref="A33"/>
    </sheetView>
  </sheetViews>
  <sheetFormatPr defaultColWidth="12.453125" defaultRowHeight="13"/>
  <cols>
    <col min="1" max="1" width="34.7265625" style="89" customWidth="1"/>
    <col min="2" max="2" width="9.453125" style="102" customWidth="1"/>
    <col min="3" max="3" width="9.453125" style="592" customWidth="1"/>
    <col min="4" max="4" width="10.1796875" style="87" customWidth="1"/>
    <col min="5" max="5" width="9.453125" style="593" customWidth="1"/>
    <col min="6" max="6" width="9.453125" style="102" customWidth="1"/>
    <col min="7" max="7" width="39.453125" style="89" customWidth="1"/>
    <col min="8" max="8" width="5.26953125" style="89" customWidth="1"/>
    <col min="9" max="11" width="11" style="89" hidden="1" customWidth="1"/>
    <col min="12" max="12" width="27" style="89" hidden="1" customWidth="1"/>
    <col min="13" max="13" width="11" style="116" hidden="1" customWidth="1"/>
    <col min="14" max="15" width="11" style="89" hidden="1" customWidth="1"/>
    <col min="16" max="16" width="23.453125" style="89" hidden="1" customWidth="1"/>
    <col min="17" max="111" width="11" style="89" hidden="1" customWidth="1"/>
    <col min="112" max="247" width="11" style="89" customWidth="1"/>
    <col min="248" max="249" width="12.453125" style="89"/>
    <col min="250" max="250" width="39.453125" style="89" customWidth="1"/>
    <col min="251" max="255" width="9.453125" style="89" customWidth="1"/>
    <col min="256" max="256" width="39.453125" style="89" customWidth="1"/>
    <col min="257" max="257" width="5.26953125" style="89" customWidth="1"/>
    <col min="258" max="360" width="0" style="89" hidden="1" customWidth="1"/>
    <col min="361" max="503" width="11" style="89" customWidth="1"/>
    <col min="504" max="505" width="12.453125" style="89"/>
    <col min="506" max="506" width="39.453125" style="89" customWidth="1"/>
    <col min="507" max="511" width="9.453125" style="89" customWidth="1"/>
    <col min="512" max="512" width="39.453125" style="89" customWidth="1"/>
    <col min="513" max="513" width="5.26953125" style="89" customWidth="1"/>
    <col min="514" max="616" width="0" style="89" hidden="1" customWidth="1"/>
    <col min="617" max="759" width="11" style="89" customWidth="1"/>
    <col min="760" max="761" width="12.453125" style="89"/>
    <col min="762" max="762" width="39.453125" style="89" customWidth="1"/>
    <col min="763" max="767" width="9.453125" style="89" customWidth="1"/>
    <col min="768" max="768" width="39.453125" style="89" customWidth="1"/>
    <col min="769" max="769" width="5.26953125" style="89" customWidth="1"/>
    <col min="770" max="872" width="0" style="89" hidden="1" customWidth="1"/>
    <col min="873" max="1015" width="11" style="89" customWidth="1"/>
    <col min="1016" max="1017" width="12.453125" style="89"/>
    <col min="1018" max="1018" width="39.453125" style="89" customWidth="1"/>
    <col min="1019" max="1023" width="9.453125" style="89" customWidth="1"/>
    <col min="1024" max="1024" width="39.453125" style="89" customWidth="1"/>
    <col min="1025" max="1025" width="5.26953125" style="89" customWidth="1"/>
    <col min="1026" max="1128" width="0" style="89" hidden="1" customWidth="1"/>
    <col min="1129" max="1271" width="11" style="89" customWidth="1"/>
    <col min="1272" max="1273" width="12.453125" style="89"/>
    <col min="1274" max="1274" width="39.453125" style="89" customWidth="1"/>
    <col min="1275" max="1279" width="9.453125" style="89" customWidth="1"/>
    <col min="1280" max="1280" width="39.453125" style="89" customWidth="1"/>
    <col min="1281" max="1281" width="5.26953125" style="89" customWidth="1"/>
    <col min="1282" max="1384" width="0" style="89" hidden="1" customWidth="1"/>
    <col min="1385" max="1527" width="11" style="89" customWidth="1"/>
    <col min="1528" max="1529" width="12.453125" style="89"/>
    <col min="1530" max="1530" width="39.453125" style="89" customWidth="1"/>
    <col min="1531" max="1535" width="9.453125" style="89" customWidth="1"/>
    <col min="1536" max="1536" width="39.453125" style="89" customWidth="1"/>
    <col min="1537" max="1537" width="5.26953125" style="89" customWidth="1"/>
    <col min="1538" max="1640" width="0" style="89" hidden="1" customWidth="1"/>
    <col min="1641" max="1783" width="11" style="89" customWidth="1"/>
    <col min="1784" max="1785" width="12.453125" style="89"/>
    <col min="1786" max="1786" width="39.453125" style="89" customWidth="1"/>
    <col min="1787" max="1791" width="9.453125" style="89" customWidth="1"/>
    <col min="1792" max="1792" width="39.453125" style="89" customWidth="1"/>
    <col min="1793" max="1793" width="5.26953125" style="89" customWidth="1"/>
    <col min="1794" max="1896" width="0" style="89" hidden="1" customWidth="1"/>
    <col min="1897" max="2039" width="11" style="89" customWidth="1"/>
    <col min="2040" max="2041" width="12.453125" style="89"/>
    <col min="2042" max="2042" width="39.453125" style="89" customWidth="1"/>
    <col min="2043" max="2047" width="9.453125" style="89" customWidth="1"/>
    <col min="2048" max="2048" width="39.453125" style="89" customWidth="1"/>
    <col min="2049" max="2049" width="5.26953125" style="89" customWidth="1"/>
    <col min="2050" max="2152" width="0" style="89" hidden="1" customWidth="1"/>
    <col min="2153" max="2295" width="11" style="89" customWidth="1"/>
    <col min="2296" max="2297" width="12.453125" style="89"/>
    <col min="2298" max="2298" width="39.453125" style="89" customWidth="1"/>
    <col min="2299" max="2303" width="9.453125" style="89" customWidth="1"/>
    <col min="2304" max="2304" width="39.453125" style="89" customWidth="1"/>
    <col min="2305" max="2305" width="5.26953125" style="89" customWidth="1"/>
    <col min="2306" max="2408" width="0" style="89" hidden="1" customWidth="1"/>
    <col min="2409" max="2551" width="11" style="89" customWidth="1"/>
    <col min="2552" max="2553" width="12.453125" style="89"/>
    <col min="2554" max="2554" width="39.453125" style="89" customWidth="1"/>
    <col min="2555" max="2559" width="9.453125" style="89" customWidth="1"/>
    <col min="2560" max="2560" width="39.453125" style="89" customWidth="1"/>
    <col min="2561" max="2561" width="5.26953125" style="89" customWidth="1"/>
    <col min="2562" max="2664" width="0" style="89" hidden="1" customWidth="1"/>
    <col min="2665" max="2807" width="11" style="89" customWidth="1"/>
    <col min="2808" max="2809" width="12.453125" style="89"/>
    <col min="2810" max="2810" width="39.453125" style="89" customWidth="1"/>
    <col min="2811" max="2815" width="9.453125" style="89" customWidth="1"/>
    <col min="2816" max="2816" width="39.453125" style="89" customWidth="1"/>
    <col min="2817" max="2817" width="5.26953125" style="89" customWidth="1"/>
    <col min="2818" max="2920" width="0" style="89" hidden="1" customWidth="1"/>
    <col min="2921" max="3063" width="11" style="89" customWidth="1"/>
    <col min="3064" max="3065" width="12.453125" style="89"/>
    <col min="3066" max="3066" width="39.453125" style="89" customWidth="1"/>
    <col min="3067" max="3071" width="9.453125" style="89" customWidth="1"/>
    <col min="3072" max="3072" width="39.453125" style="89" customWidth="1"/>
    <col min="3073" max="3073" width="5.26953125" style="89" customWidth="1"/>
    <col min="3074" max="3176" width="0" style="89" hidden="1" customWidth="1"/>
    <col min="3177" max="3319" width="11" style="89" customWidth="1"/>
    <col min="3320" max="3321" width="12.453125" style="89"/>
    <col min="3322" max="3322" width="39.453125" style="89" customWidth="1"/>
    <col min="3323" max="3327" width="9.453125" style="89" customWidth="1"/>
    <col min="3328" max="3328" width="39.453125" style="89" customWidth="1"/>
    <col min="3329" max="3329" width="5.26953125" style="89" customWidth="1"/>
    <col min="3330" max="3432" width="0" style="89" hidden="1" customWidth="1"/>
    <col min="3433" max="3575" width="11" style="89" customWidth="1"/>
    <col min="3576" max="3577" width="12.453125" style="89"/>
    <col min="3578" max="3578" width="39.453125" style="89" customWidth="1"/>
    <col min="3579" max="3583" width="9.453125" style="89" customWidth="1"/>
    <col min="3584" max="3584" width="39.453125" style="89" customWidth="1"/>
    <col min="3585" max="3585" width="5.26953125" style="89" customWidth="1"/>
    <col min="3586" max="3688" width="0" style="89" hidden="1" customWidth="1"/>
    <col min="3689" max="3831" width="11" style="89" customWidth="1"/>
    <col min="3832" max="3833" width="12.453125" style="89"/>
    <col min="3834" max="3834" width="39.453125" style="89" customWidth="1"/>
    <col min="3835" max="3839" width="9.453125" style="89" customWidth="1"/>
    <col min="3840" max="3840" width="39.453125" style="89" customWidth="1"/>
    <col min="3841" max="3841" width="5.26953125" style="89" customWidth="1"/>
    <col min="3842" max="3944" width="0" style="89" hidden="1" customWidth="1"/>
    <col min="3945" max="4087" width="11" style="89" customWidth="1"/>
    <col min="4088" max="4089" width="12.453125" style="89"/>
    <col min="4090" max="4090" width="39.453125" style="89" customWidth="1"/>
    <col min="4091" max="4095" width="9.453125" style="89" customWidth="1"/>
    <col min="4096" max="4096" width="39.453125" style="89" customWidth="1"/>
    <col min="4097" max="4097" width="5.26953125" style="89" customWidth="1"/>
    <col min="4098" max="4200" width="0" style="89" hidden="1" customWidth="1"/>
    <col min="4201" max="4343" width="11" style="89" customWidth="1"/>
    <col min="4344" max="4345" width="12.453125" style="89"/>
    <col min="4346" max="4346" width="39.453125" style="89" customWidth="1"/>
    <col min="4347" max="4351" width="9.453125" style="89" customWidth="1"/>
    <col min="4352" max="4352" width="39.453125" style="89" customWidth="1"/>
    <col min="4353" max="4353" width="5.26953125" style="89" customWidth="1"/>
    <col min="4354" max="4456" width="0" style="89" hidden="1" customWidth="1"/>
    <col min="4457" max="4599" width="11" style="89" customWidth="1"/>
    <col min="4600" max="4601" width="12.453125" style="89"/>
    <col min="4602" max="4602" width="39.453125" style="89" customWidth="1"/>
    <col min="4603" max="4607" width="9.453125" style="89" customWidth="1"/>
    <col min="4608" max="4608" width="39.453125" style="89" customWidth="1"/>
    <col min="4609" max="4609" width="5.26953125" style="89" customWidth="1"/>
    <col min="4610" max="4712" width="0" style="89" hidden="1" customWidth="1"/>
    <col min="4713" max="4855" width="11" style="89" customWidth="1"/>
    <col min="4856" max="4857" width="12.453125" style="89"/>
    <col min="4858" max="4858" width="39.453125" style="89" customWidth="1"/>
    <col min="4859" max="4863" width="9.453125" style="89" customWidth="1"/>
    <col min="4864" max="4864" width="39.453125" style="89" customWidth="1"/>
    <col min="4865" max="4865" width="5.26953125" style="89" customWidth="1"/>
    <col min="4866" max="4968" width="0" style="89" hidden="1" customWidth="1"/>
    <col min="4969" max="5111" width="11" style="89" customWidth="1"/>
    <col min="5112" max="5113" width="12.453125" style="89"/>
    <col min="5114" max="5114" width="39.453125" style="89" customWidth="1"/>
    <col min="5115" max="5119" width="9.453125" style="89" customWidth="1"/>
    <col min="5120" max="5120" width="39.453125" style="89" customWidth="1"/>
    <col min="5121" max="5121" width="5.26953125" style="89" customWidth="1"/>
    <col min="5122" max="5224" width="0" style="89" hidden="1" customWidth="1"/>
    <col min="5225" max="5367" width="11" style="89" customWidth="1"/>
    <col min="5368" max="5369" width="12.453125" style="89"/>
    <col min="5370" max="5370" width="39.453125" style="89" customWidth="1"/>
    <col min="5371" max="5375" width="9.453125" style="89" customWidth="1"/>
    <col min="5376" max="5376" width="39.453125" style="89" customWidth="1"/>
    <col min="5377" max="5377" width="5.26953125" style="89" customWidth="1"/>
    <col min="5378" max="5480" width="0" style="89" hidden="1" customWidth="1"/>
    <col min="5481" max="5623" width="11" style="89" customWidth="1"/>
    <col min="5624" max="5625" width="12.453125" style="89"/>
    <col min="5626" max="5626" width="39.453125" style="89" customWidth="1"/>
    <col min="5627" max="5631" width="9.453125" style="89" customWidth="1"/>
    <col min="5632" max="5632" width="39.453125" style="89" customWidth="1"/>
    <col min="5633" max="5633" width="5.26953125" style="89" customWidth="1"/>
    <col min="5634" max="5736" width="0" style="89" hidden="1" customWidth="1"/>
    <col min="5737" max="5879" width="11" style="89" customWidth="1"/>
    <col min="5880" max="5881" width="12.453125" style="89"/>
    <col min="5882" max="5882" width="39.453125" style="89" customWidth="1"/>
    <col min="5883" max="5887" width="9.453125" style="89" customWidth="1"/>
    <col min="5888" max="5888" width="39.453125" style="89" customWidth="1"/>
    <col min="5889" max="5889" width="5.26953125" style="89" customWidth="1"/>
    <col min="5890" max="5992" width="0" style="89" hidden="1" customWidth="1"/>
    <col min="5993" max="6135" width="11" style="89" customWidth="1"/>
    <col min="6136" max="6137" width="12.453125" style="89"/>
    <col min="6138" max="6138" width="39.453125" style="89" customWidth="1"/>
    <col min="6139" max="6143" width="9.453125" style="89" customWidth="1"/>
    <col min="6144" max="6144" width="39.453125" style="89" customWidth="1"/>
    <col min="6145" max="6145" width="5.26953125" style="89" customWidth="1"/>
    <col min="6146" max="6248" width="0" style="89" hidden="1" customWidth="1"/>
    <col min="6249" max="6391" width="11" style="89" customWidth="1"/>
    <col min="6392" max="6393" width="12.453125" style="89"/>
    <col min="6394" max="6394" width="39.453125" style="89" customWidth="1"/>
    <col min="6395" max="6399" width="9.453125" style="89" customWidth="1"/>
    <col min="6400" max="6400" width="39.453125" style="89" customWidth="1"/>
    <col min="6401" max="6401" width="5.26953125" style="89" customWidth="1"/>
    <col min="6402" max="6504" width="0" style="89" hidden="1" customWidth="1"/>
    <col min="6505" max="6647" width="11" style="89" customWidth="1"/>
    <col min="6648" max="6649" width="12.453125" style="89"/>
    <col min="6650" max="6650" width="39.453125" style="89" customWidth="1"/>
    <col min="6651" max="6655" width="9.453125" style="89" customWidth="1"/>
    <col min="6656" max="6656" width="39.453125" style="89" customWidth="1"/>
    <col min="6657" max="6657" width="5.26953125" style="89" customWidth="1"/>
    <col min="6658" max="6760" width="0" style="89" hidden="1" customWidth="1"/>
    <col min="6761" max="6903" width="11" style="89" customWidth="1"/>
    <col min="6904" max="6905" width="12.453125" style="89"/>
    <col min="6906" max="6906" width="39.453125" style="89" customWidth="1"/>
    <col min="6907" max="6911" width="9.453125" style="89" customWidth="1"/>
    <col min="6912" max="6912" width="39.453125" style="89" customWidth="1"/>
    <col min="6913" max="6913" width="5.26953125" style="89" customWidth="1"/>
    <col min="6914" max="7016" width="0" style="89" hidden="1" customWidth="1"/>
    <col min="7017" max="7159" width="11" style="89" customWidth="1"/>
    <col min="7160" max="7161" width="12.453125" style="89"/>
    <col min="7162" max="7162" width="39.453125" style="89" customWidth="1"/>
    <col min="7163" max="7167" width="9.453125" style="89" customWidth="1"/>
    <col min="7168" max="7168" width="39.453125" style="89" customWidth="1"/>
    <col min="7169" max="7169" width="5.26953125" style="89" customWidth="1"/>
    <col min="7170" max="7272" width="0" style="89" hidden="1" customWidth="1"/>
    <col min="7273" max="7415" width="11" style="89" customWidth="1"/>
    <col min="7416" max="7417" width="12.453125" style="89"/>
    <col min="7418" max="7418" width="39.453125" style="89" customWidth="1"/>
    <col min="7419" max="7423" width="9.453125" style="89" customWidth="1"/>
    <col min="7424" max="7424" width="39.453125" style="89" customWidth="1"/>
    <col min="7425" max="7425" width="5.26953125" style="89" customWidth="1"/>
    <col min="7426" max="7528" width="0" style="89" hidden="1" customWidth="1"/>
    <col min="7529" max="7671" width="11" style="89" customWidth="1"/>
    <col min="7672" max="7673" width="12.453125" style="89"/>
    <col min="7674" max="7674" width="39.453125" style="89" customWidth="1"/>
    <col min="7675" max="7679" width="9.453125" style="89" customWidth="1"/>
    <col min="7680" max="7680" width="39.453125" style="89" customWidth="1"/>
    <col min="7681" max="7681" width="5.26953125" style="89" customWidth="1"/>
    <col min="7682" max="7784" width="0" style="89" hidden="1" customWidth="1"/>
    <col min="7785" max="7927" width="11" style="89" customWidth="1"/>
    <col min="7928" max="7929" width="12.453125" style="89"/>
    <col min="7930" max="7930" width="39.453125" style="89" customWidth="1"/>
    <col min="7931" max="7935" width="9.453125" style="89" customWidth="1"/>
    <col min="7936" max="7936" width="39.453125" style="89" customWidth="1"/>
    <col min="7937" max="7937" width="5.26953125" style="89" customWidth="1"/>
    <col min="7938" max="8040" width="0" style="89" hidden="1" customWidth="1"/>
    <col min="8041" max="8183" width="11" style="89" customWidth="1"/>
    <col min="8184" max="8185" width="12.453125" style="89"/>
    <col min="8186" max="8186" width="39.453125" style="89" customWidth="1"/>
    <col min="8187" max="8191" width="9.453125" style="89" customWidth="1"/>
    <col min="8192" max="8192" width="39.453125" style="89" customWidth="1"/>
    <col min="8193" max="8193" width="5.26953125" style="89" customWidth="1"/>
    <col min="8194" max="8296" width="0" style="89" hidden="1" customWidth="1"/>
    <col min="8297" max="8439" width="11" style="89" customWidth="1"/>
    <col min="8440" max="8441" width="12.453125" style="89"/>
    <col min="8442" max="8442" width="39.453125" style="89" customWidth="1"/>
    <col min="8443" max="8447" width="9.453125" style="89" customWidth="1"/>
    <col min="8448" max="8448" width="39.453125" style="89" customWidth="1"/>
    <col min="8449" max="8449" width="5.26953125" style="89" customWidth="1"/>
    <col min="8450" max="8552" width="0" style="89" hidden="1" customWidth="1"/>
    <col min="8553" max="8695" width="11" style="89" customWidth="1"/>
    <col min="8696" max="8697" width="12.453125" style="89"/>
    <col min="8698" max="8698" width="39.453125" style="89" customWidth="1"/>
    <col min="8699" max="8703" width="9.453125" style="89" customWidth="1"/>
    <col min="8704" max="8704" width="39.453125" style="89" customWidth="1"/>
    <col min="8705" max="8705" width="5.26953125" style="89" customWidth="1"/>
    <col min="8706" max="8808" width="0" style="89" hidden="1" customWidth="1"/>
    <col min="8809" max="8951" width="11" style="89" customWidth="1"/>
    <col min="8952" max="8953" width="12.453125" style="89"/>
    <col min="8954" max="8954" width="39.453125" style="89" customWidth="1"/>
    <col min="8955" max="8959" width="9.453125" style="89" customWidth="1"/>
    <col min="8960" max="8960" width="39.453125" style="89" customWidth="1"/>
    <col min="8961" max="8961" width="5.26953125" style="89" customWidth="1"/>
    <col min="8962" max="9064" width="0" style="89" hidden="1" customWidth="1"/>
    <col min="9065" max="9207" width="11" style="89" customWidth="1"/>
    <col min="9208" max="9209" width="12.453125" style="89"/>
    <col min="9210" max="9210" width="39.453125" style="89" customWidth="1"/>
    <col min="9211" max="9215" width="9.453125" style="89" customWidth="1"/>
    <col min="9216" max="9216" width="39.453125" style="89" customWidth="1"/>
    <col min="9217" max="9217" width="5.26953125" style="89" customWidth="1"/>
    <col min="9218" max="9320" width="0" style="89" hidden="1" customWidth="1"/>
    <col min="9321" max="9463" width="11" style="89" customWidth="1"/>
    <col min="9464" max="9465" width="12.453125" style="89"/>
    <col min="9466" max="9466" width="39.453125" style="89" customWidth="1"/>
    <col min="9467" max="9471" width="9.453125" style="89" customWidth="1"/>
    <col min="9472" max="9472" width="39.453125" style="89" customWidth="1"/>
    <col min="9473" max="9473" width="5.26953125" style="89" customWidth="1"/>
    <col min="9474" max="9576" width="0" style="89" hidden="1" customWidth="1"/>
    <col min="9577" max="9719" width="11" style="89" customWidth="1"/>
    <col min="9720" max="9721" width="12.453125" style="89"/>
    <col min="9722" max="9722" width="39.453125" style="89" customWidth="1"/>
    <col min="9723" max="9727" width="9.453125" style="89" customWidth="1"/>
    <col min="9728" max="9728" width="39.453125" style="89" customWidth="1"/>
    <col min="9729" max="9729" width="5.26953125" style="89" customWidth="1"/>
    <col min="9730" max="9832" width="0" style="89" hidden="1" customWidth="1"/>
    <col min="9833" max="9975" width="11" style="89" customWidth="1"/>
    <col min="9976" max="9977" width="12.453125" style="89"/>
    <col min="9978" max="9978" width="39.453125" style="89" customWidth="1"/>
    <col min="9979" max="9983" width="9.453125" style="89" customWidth="1"/>
    <col min="9984" max="9984" width="39.453125" style="89" customWidth="1"/>
    <col min="9985" max="9985" width="5.26953125" style="89" customWidth="1"/>
    <col min="9986" max="10088" width="0" style="89" hidden="1" customWidth="1"/>
    <col min="10089" max="10231" width="11" style="89" customWidth="1"/>
    <col min="10232" max="10233" width="12.453125" style="89"/>
    <col min="10234" max="10234" width="39.453125" style="89" customWidth="1"/>
    <col min="10235" max="10239" width="9.453125" style="89" customWidth="1"/>
    <col min="10240" max="10240" width="39.453125" style="89" customWidth="1"/>
    <col min="10241" max="10241" width="5.26953125" style="89" customWidth="1"/>
    <col min="10242" max="10344" width="0" style="89" hidden="1" customWidth="1"/>
    <col min="10345" max="10487" width="11" style="89" customWidth="1"/>
    <col min="10488" max="10489" width="12.453125" style="89"/>
    <col min="10490" max="10490" width="39.453125" style="89" customWidth="1"/>
    <col min="10491" max="10495" width="9.453125" style="89" customWidth="1"/>
    <col min="10496" max="10496" width="39.453125" style="89" customWidth="1"/>
    <col min="10497" max="10497" width="5.26953125" style="89" customWidth="1"/>
    <col min="10498" max="10600" width="0" style="89" hidden="1" customWidth="1"/>
    <col min="10601" max="10743" width="11" style="89" customWidth="1"/>
    <col min="10744" max="10745" width="12.453125" style="89"/>
    <col min="10746" max="10746" width="39.453125" style="89" customWidth="1"/>
    <col min="10747" max="10751" width="9.453125" style="89" customWidth="1"/>
    <col min="10752" max="10752" width="39.453125" style="89" customWidth="1"/>
    <col min="10753" max="10753" width="5.26953125" style="89" customWidth="1"/>
    <col min="10754" max="10856" width="0" style="89" hidden="1" customWidth="1"/>
    <col min="10857" max="10999" width="11" style="89" customWidth="1"/>
    <col min="11000" max="11001" width="12.453125" style="89"/>
    <col min="11002" max="11002" width="39.453125" style="89" customWidth="1"/>
    <col min="11003" max="11007" width="9.453125" style="89" customWidth="1"/>
    <col min="11008" max="11008" width="39.453125" style="89" customWidth="1"/>
    <col min="11009" max="11009" width="5.26953125" style="89" customWidth="1"/>
    <col min="11010" max="11112" width="0" style="89" hidden="1" customWidth="1"/>
    <col min="11113" max="11255" width="11" style="89" customWidth="1"/>
    <col min="11256" max="11257" width="12.453125" style="89"/>
    <col min="11258" max="11258" width="39.453125" style="89" customWidth="1"/>
    <col min="11259" max="11263" width="9.453125" style="89" customWidth="1"/>
    <col min="11264" max="11264" width="39.453125" style="89" customWidth="1"/>
    <col min="11265" max="11265" width="5.26953125" style="89" customWidth="1"/>
    <col min="11266" max="11368" width="0" style="89" hidden="1" customWidth="1"/>
    <col min="11369" max="11511" width="11" style="89" customWidth="1"/>
    <col min="11512" max="11513" width="12.453125" style="89"/>
    <col min="11514" max="11514" width="39.453125" style="89" customWidth="1"/>
    <col min="11515" max="11519" width="9.453125" style="89" customWidth="1"/>
    <col min="11520" max="11520" width="39.453125" style="89" customWidth="1"/>
    <col min="11521" max="11521" width="5.26953125" style="89" customWidth="1"/>
    <col min="11522" max="11624" width="0" style="89" hidden="1" customWidth="1"/>
    <col min="11625" max="11767" width="11" style="89" customWidth="1"/>
    <col min="11768" max="11769" width="12.453125" style="89"/>
    <col min="11770" max="11770" width="39.453125" style="89" customWidth="1"/>
    <col min="11771" max="11775" width="9.453125" style="89" customWidth="1"/>
    <col min="11776" max="11776" width="39.453125" style="89" customWidth="1"/>
    <col min="11777" max="11777" width="5.26953125" style="89" customWidth="1"/>
    <col min="11778" max="11880" width="0" style="89" hidden="1" customWidth="1"/>
    <col min="11881" max="12023" width="11" style="89" customWidth="1"/>
    <col min="12024" max="12025" width="12.453125" style="89"/>
    <col min="12026" max="12026" width="39.453125" style="89" customWidth="1"/>
    <col min="12027" max="12031" width="9.453125" style="89" customWidth="1"/>
    <col min="12032" max="12032" width="39.453125" style="89" customWidth="1"/>
    <col min="12033" max="12033" width="5.26953125" style="89" customWidth="1"/>
    <col min="12034" max="12136" width="0" style="89" hidden="1" customWidth="1"/>
    <col min="12137" max="12279" width="11" style="89" customWidth="1"/>
    <col min="12280" max="12281" width="12.453125" style="89"/>
    <col min="12282" max="12282" width="39.453125" style="89" customWidth="1"/>
    <col min="12283" max="12287" width="9.453125" style="89" customWidth="1"/>
    <col min="12288" max="12288" width="39.453125" style="89" customWidth="1"/>
    <col min="12289" max="12289" width="5.26953125" style="89" customWidth="1"/>
    <col min="12290" max="12392" width="0" style="89" hidden="1" customWidth="1"/>
    <col min="12393" max="12535" width="11" style="89" customWidth="1"/>
    <col min="12536" max="12537" width="12.453125" style="89"/>
    <col min="12538" max="12538" width="39.453125" style="89" customWidth="1"/>
    <col min="12539" max="12543" width="9.453125" style="89" customWidth="1"/>
    <col min="12544" max="12544" width="39.453125" style="89" customWidth="1"/>
    <col min="12545" max="12545" width="5.26953125" style="89" customWidth="1"/>
    <col min="12546" max="12648" width="0" style="89" hidden="1" customWidth="1"/>
    <col min="12649" max="12791" width="11" style="89" customWidth="1"/>
    <col min="12792" max="12793" width="12.453125" style="89"/>
    <col min="12794" max="12794" width="39.453125" style="89" customWidth="1"/>
    <col min="12795" max="12799" width="9.453125" style="89" customWidth="1"/>
    <col min="12800" max="12800" width="39.453125" style="89" customWidth="1"/>
    <col min="12801" max="12801" width="5.26953125" style="89" customWidth="1"/>
    <col min="12802" max="12904" width="0" style="89" hidden="1" customWidth="1"/>
    <col min="12905" max="13047" width="11" style="89" customWidth="1"/>
    <col min="13048" max="13049" width="12.453125" style="89"/>
    <col min="13050" max="13050" width="39.453125" style="89" customWidth="1"/>
    <col min="13051" max="13055" width="9.453125" style="89" customWidth="1"/>
    <col min="13056" max="13056" width="39.453125" style="89" customWidth="1"/>
    <col min="13057" max="13057" width="5.26953125" style="89" customWidth="1"/>
    <col min="13058" max="13160" width="0" style="89" hidden="1" customWidth="1"/>
    <col min="13161" max="13303" width="11" style="89" customWidth="1"/>
    <col min="13304" max="13305" width="12.453125" style="89"/>
    <col min="13306" max="13306" width="39.453125" style="89" customWidth="1"/>
    <col min="13307" max="13311" width="9.453125" style="89" customWidth="1"/>
    <col min="13312" max="13312" width="39.453125" style="89" customWidth="1"/>
    <col min="13313" max="13313" width="5.26953125" style="89" customWidth="1"/>
    <col min="13314" max="13416" width="0" style="89" hidden="1" customWidth="1"/>
    <col min="13417" max="13559" width="11" style="89" customWidth="1"/>
    <col min="13560" max="13561" width="12.453125" style="89"/>
    <col min="13562" max="13562" width="39.453125" style="89" customWidth="1"/>
    <col min="13563" max="13567" width="9.453125" style="89" customWidth="1"/>
    <col min="13568" max="13568" width="39.453125" style="89" customWidth="1"/>
    <col min="13569" max="13569" width="5.26953125" style="89" customWidth="1"/>
    <col min="13570" max="13672" width="0" style="89" hidden="1" customWidth="1"/>
    <col min="13673" max="13815" width="11" style="89" customWidth="1"/>
    <col min="13816" max="13817" width="12.453125" style="89"/>
    <col min="13818" max="13818" width="39.453125" style="89" customWidth="1"/>
    <col min="13819" max="13823" width="9.453125" style="89" customWidth="1"/>
    <col min="13824" max="13824" width="39.453125" style="89" customWidth="1"/>
    <col min="13825" max="13825" width="5.26953125" style="89" customWidth="1"/>
    <col min="13826" max="13928" width="0" style="89" hidden="1" customWidth="1"/>
    <col min="13929" max="14071" width="11" style="89" customWidth="1"/>
    <col min="14072" max="14073" width="12.453125" style="89"/>
    <col min="14074" max="14074" width="39.453125" style="89" customWidth="1"/>
    <col min="14075" max="14079" width="9.453125" style="89" customWidth="1"/>
    <col min="14080" max="14080" width="39.453125" style="89" customWidth="1"/>
    <col min="14081" max="14081" width="5.26953125" style="89" customWidth="1"/>
    <col min="14082" max="14184" width="0" style="89" hidden="1" customWidth="1"/>
    <col min="14185" max="14327" width="11" style="89" customWidth="1"/>
    <col min="14328" max="14329" width="12.453125" style="89"/>
    <col min="14330" max="14330" width="39.453125" style="89" customWidth="1"/>
    <col min="14331" max="14335" width="9.453125" style="89" customWidth="1"/>
    <col min="14336" max="14336" width="39.453125" style="89" customWidth="1"/>
    <col min="14337" max="14337" width="5.26953125" style="89" customWidth="1"/>
    <col min="14338" max="14440" width="0" style="89" hidden="1" customWidth="1"/>
    <col min="14441" max="14583" width="11" style="89" customWidth="1"/>
    <col min="14584" max="14585" width="12.453125" style="89"/>
    <col min="14586" max="14586" width="39.453125" style="89" customWidth="1"/>
    <col min="14587" max="14591" width="9.453125" style="89" customWidth="1"/>
    <col min="14592" max="14592" width="39.453125" style="89" customWidth="1"/>
    <col min="14593" max="14593" width="5.26953125" style="89" customWidth="1"/>
    <col min="14594" max="14696" width="0" style="89" hidden="1" customWidth="1"/>
    <col min="14697" max="14839" width="11" style="89" customWidth="1"/>
    <col min="14840" max="14841" width="12.453125" style="89"/>
    <col min="14842" max="14842" width="39.453125" style="89" customWidth="1"/>
    <col min="14843" max="14847" width="9.453125" style="89" customWidth="1"/>
    <col min="14848" max="14848" width="39.453125" style="89" customWidth="1"/>
    <col min="14849" max="14849" width="5.26953125" style="89" customWidth="1"/>
    <col min="14850" max="14952" width="0" style="89" hidden="1" customWidth="1"/>
    <col min="14953" max="15095" width="11" style="89" customWidth="1"/>
    <col min="15096" max="15097" width="12.453125" style="89"/>
    <col min="15098" max="15098" width="39.453125" style="89" customWidth="1"/>
    <col min="15099" max="15103" width="9.453125" style="89" customWidth="1"/>
    <col min="15104" max="15104" width="39.453125" style="89" customWidth="1"/>
    <col min="15105" max="15105" width="5.26953125" style="89" customWidth="1"/>
    <col min="15106" max="15208" width="0" style="89" hidden="1" customWidth="1"/>
    <col min="15209" max="15351" width="11" style="89" customWidth="1"/>
    <col min="15352" max="15353" width="12.453125" style="89"/>
    <col min="15354" max="15354" width="39.453125" style="89" customWidth="1"/>
    <col min="15355" max="15359" width="9.453125" style="89" customWidth="1"/>
    <col min="15360" max="15360" width="39.453125" style="89" customWidth="1"/>
    <col min="15361" max="15361" width="5.26953125" style="89" customWidth="1"/>
    <col min="15362" max="15464" width="0" style="89" hidden="1" customWidth="1"/>
    <col min="15465" max="15607" width="11" style="89" customWidth="1"/>
    <col min="15608" max="15609" width="12.453125" style="89"/>
    <col min="15610" max="15610" width="39.453125" style="89" customWidth="1"/>
    <col min="15611" max="15615" width="9.453125" style="89" customWidth="1"/>
    <col min="15616" max="15616" width="39.453125" style="89" customWidth="1"/>
    <col min="15617" max="15617" width="5.26953125" style="89" customWidth="1"/>
    <col min="15618" max="15720" width="0" style="89" hidden="1" customWidth="1"/>
    <col min="15721" max="15863" width="11" style="89" customWidth="1"/>
    <col min="15864" max="15865" width="12.453125" style="89"/>
    <col min="15866" max="15866" width="39.453125" style="89" customWidth="1"/>
    <col min="15867" max="15871" width="9.453125" style="89" customWidth="1"/>
    <col min="15872" max="15872" width="39.453125" style="89" customWidth="1"/>
    <col min="15873" max="15873" width="5.26953125" style="89" customWidth="1"/>
    <col min="15874" max="15976" width="0" style="89" hidden="1" customWidth="1"/>
    <col min="15977" max="16119" width="11" style="89" customWidth="1"/>
    <col min="16120" max="16121" width="12.453125" style="89"/>
    <col min="16122" max="16122" width="39.453125" style="89" customWidth="1"/>
    <col min="16123" max="16127" width="9.453125" style="89" customWidth="1"/>
    <col min="16128" max="16128" width="39.453125" style="89" customWidth="1"/>
    <col min="16129" max="16129" width="5.26953125" style="89" customWidth="1"/>
    <col min="16130" max="16232" width="0" style="89" hidden="1" customWidth="1"/>
    <col min="16233" max="16375" width="11" style="89" customWidth="1"/>
    <col min="16376" max="16384" width="12.453125" style="89"/>
  </cols>
  <sheetData>
    <row r="1" spans="1:13" ht="24.75" customHeight="1">
      <c r="A1" s="86" t="s">
        <v>0</v>
      </c>
      <c r="G1" s="88" t="s">
        <v>1</v>
      </c>
      <c r="L1" s="88"/>
      <c r="M1" s="89"/>
    </row>
    <row r="2" spans="1:13" ht="19" customHeight="1">
      <c r="M2" s="89"/>
    </row>
    <row r="3" spans="1:13" ht="20">
      <c r="A3" s="830" t="s">
        <v>792</v>
      </c>
      <c r="B3" s="116"/>
      <c r="C3" s="621"/>
      <c r="D3" s="121"/>
      <c r="E3" s="831"/>
      <c r="F3" s="880" t="s">
        <v>791</v>
      </c>
      <c r="G3" s="880"/>
      <c r="L3" s="92"/>
      <c r="M3" s="89"/>
    </row>
    <row r="4" spans="1:13" ht="18.75" customHeight="1">
      <c r="A4" s="814" t="s">
        <v>661</v>
      </c>
      <c r="B4" s="116"/>
      <c r="C4" s="621"/>
      <c r="D4" s="121"/>
      <c r="E4" s="881" t="s">
        <v>1064</v>
      </c>
      <c r="F4" s="881"/>
      <c r="G4" s="881"/>
      <c r="M4" s="89"/>
    </row>
    <row r="5" spans="1:13" ht="17.5">
      <c r="A5" s="815" t="s">
        <v>662</v>
      </c>
      <c r="B5" s="837"/>
      <c r="C5" s="838"/>
      <c r="D5" s="628"/>
      <c r="E5" s="596"/>
      <c r="F5" s="837"/>
      <c r="G5" s="116"/>
      <c r="H5" s="116"/>
      <c r="I5" s="116"/>
      <c r="J5" s="116"/>
      <c r="K5" s="116"/>
      <c r="M5" s="89"/>
    </row>
    <row r="6" spans="1:13" ht="19" customHeight="1">
      <c r="A6" s="90"/>
      <c r="B6" s="594"/>
      <c r="C6" s="595"/>
      <c r="D6" s="91"/>
      <c r="E6" s="596"/>
      <c r="F6" s="116"/>
      <c r="G6" s="116"/>
      <c r="H6" s="116"/>
      <c r="I6" s="116"/>
      <c r="J6" s="116"/>
      <c r="K6" s="116"/>
      <c r="M6" s="89"/>
    </row>
    <row r="7" spans="1:13" ht="16.5" customHeight="1">
      <c r="A7" s="597">
        <v>2021</v>
      </c>
      <c r="B7" s="598" t="s">
        <v>663</v>
      </c>
      <c r="C7" s="599" t="s">
        <v>716</v>
      </c>
      <c r="D7" s="600" t="s">
        <v>664</v>
      </c>
      <c r="E7" s="601"/>
      <c r="F7" s="598" t="s">
        <v>665</v>
      </c>
      <c r="G7" s="772">
        <v>2021</v>
      </c>
      <c r="H7" s="116"/>
      <c r="I7" s="116"/>
      <c r="J7" s="116"/>
      <c r="K7" s="116"/>
      <c r="M7" s="89"/>
    </row>
    <row r="8" spans="1:13" ht="13.5" customHeight="1">
      <c r="A8" s="95"/>
      <c r="B8" s="598" t="s">
        <v>666</v>
      </c>
      <c r="C8" s="602" t="s">
        <v>667</v>
      </c>
      <c r="D8" s="600" t="s">
        <v>668</v>
      </c>
      <c r="E8" s="603" t="s">
        <v>669</v>
      </c>
      <c r="F8" s="14" t="s">
        <v>204</v>
      </c>
      <c r="G8" s="14"/>
      <c r="H8" s="604"/>
      <c r="I8" s="605"/>
      <c r="J8" s="606"/>
      <c r="K8" s="607"/>
      <c r="L8" s="116"/>
      <c r="M8" s="89"/>
    </row>
    <row r="9" spans="1:13" ht="13.5" customHeight="1">
      <c r="A9" s="95"/>
      <c r="B9" s="15" t="s">
        <v>670</v>
      </c>
      <c r="C9" s="602"/>
      <c r="D9" s="15" t="s">
        <v>671</v>
      </c>
      <c r="E9" s="603" t="s">
        <v>672</v>
      </c>
      <c r="F9" s="98"/>
      <c r="G9" s="95"/>
      <c r="H9" s="604"/>
      <c r="I9" s="605"/>
      <c r="J9" s="606"/>
      <c r="K9" s="607"/>
      <c r="L9" s="116"/>
      <c r="M9" s="89"/>
    </row>
    <row r="10" spans="1:13" ht="13.5" customHeight="1">
      <c r="A10" s="95"/>
      <c r="B10" s="15" t="s">
        <v>673</v>
      </c>
      <c r="C10" s="602" t="s">
        <v>674</v>
      </c>
      <c r="D10" s="15" t="s">
        <v>675</v>
      </c>
      <c r="E10" s="601" t="s">
        <v>676</v>
      </c>
      <c r="F10" s="15" t="s">
        <v>294</v>
      </c>
      <c r="G10" s="15"/>
      <c r="J10" s="116"/>
      <c r="K10" s="116"/>
      <c r="L10" s="116"/>
      <c r="M10" s="89"/>
    </row>
    <row r="11" spans="1:13" ht="8.15" customHeight="1">
      <c r="A11" s="16"/>
      <c r="B11" s="14"/>
      <c r="C11" s="608"/>
      <c r="D11" s="608"/>
      <c r="E11" s="608"/>
      <c r="F11" s="14"/>
      <c r="G11" s="15"/>
      <c r="J11" s="116"/>
      <c r="K11" s="116"/>
      <c r="L11" s="116"/>
      <c r="M11" s="89"/>
    </row>
    <row r="12" spans="1:13" ht="15" customHeight="1">
      <c r="A12" s="21" t="s">
        <v>17</v>
      </c>
      <c r="B12" s="609">
        <f>SUM(B13:B20)</f>
        <v>2</v>
      </c>
      <c r="C12" s="609">
        <f t="shared" ref="C12:F12" si="0">SUM(C13:C20)</f>
        <v>876</v>
      </c>
      <c r="D12" s="609">
        <f t="shared" si="0"/>
        <v>42293</v>
      </c>
      <c r="E12" s="609">
        <f t="shared" si="0"/>
        <v>5873</v>
      </c>
      <c r="F12" s="609">
        <f t="shared" si="0"/>
        <v>42595</v>
      </c>
      <c r="G12" s="23" t="s">
        <v>18</v>
      </c>
      <c r="H12" s="610"/>
      <c r="I12" s="610"/>
      <c r="J12" s="610"/>
      <c r="K12" s="611"/>
      <c r="L12" s="607"/>
      <c r="M12" s="89"/>
    </row>
    <row r="13" spans="1:13" ht="15" customHeight="1">
      <c r="A13" s="26" t="s">
        <v>19</v>
      </c>
      <c r="B13" s="564" t="s">
        <v>226</v>
      </c>
      <c r="C13" s="564">
        <v>111</v>
      </c>
      <c r="D13" s="564">
        <v>5822</v>
      </c>
      <c r="E13" s="564">
        <v>1336</v>
      </c>
      <c r="F13" s="564">
        <v>5837</v>
      </c>
      <c r="G13" s="28" t="s">
        <v>20</v>
      </c>
      <c r="H13" s="613"/>
      <c r="I13" s="613"/>
      <c r="J13" s="613"/>
      <c r="K13" s="614"/>
      <c r="L13" s="615"/>
      <c r="M13" s="89"/>
    </row>
    <row r="14" spans="1:13" ht="15" customHeight="1">
      <c r="A14" s="26" t="s">
        <v>21</v>
      </c>
      <c r="B14" s="564" t="s">
        <v>226</v>
      </c>
      <c r="C14" s="564">
        <v>111</v>
      </c>
      <c r="D14" s="564">
        <v>4365</v>
      </c>
      <c r="E14" s="564">
        <v>473</v>
      </c>
      <c r="F14" s="564">
        <v>4418</v>
      </c>
      <c r="G14" s="28" t="s">
        <v>22</v>
      </c>
      <c r="H14" s="613"/>
      <c r="I14" s="613"/>
      <c r="J14" s="613"/>
      <c r="K14" s="614"/>
      <c r="L14" s="114"/>
      <c r="M14" s="89"/>
    </row>
    <row r="15" spans="1:13" ht="15" customHeight="1">
      <c r="A15" s="26" t="s">
        <v>23</v>
      </c>
      <c r="B15" s="564" t="s">
        <v>226</v>
      </c>
      <c r="C15" s="564" t="s">
        <v>226</v>
      </c>
      <c r="D15" s="564">
        <v>403</v>
      </c>
      <c r="E15" s="564" t="s">
        <v>226</v>
      </c>
      <c r="F15" s="564">
        <v>400</v>
      </c>
      <c r="G15" s="28" t="s">
        <v>24</v>
      </c>
      <c r="H15" s="613"/>
      <c r="I15" s="613"/>
      <c r="J15" s="613"/>
      <c r="K15" s="614"/>
      <c r="L15" s="112"/>
      <c r="M15" s="89"/>
    </row>
    <row r="16" spans="1:13" ht="15" customHeight="1">
      <c r="A16" s="16" t="s">
        <v>25</v>
      </c>
      <c r="B16" s="564" t="s">
        <v>226</v>
      </c>
      <c r="C16" s="564">
        <v>80</v>
      </c>
      <c r="D16" s="564">
        <v>6048</v>
      </c>
      <c r="E16" s="564">
        <v>445</v>
      </c>
      <c r="F16" s="564">
        <v>6049</v>
      </c>
      <c r="G16" s="28" t="s">
        <v>26</v>
      </c>
      <c r="H16" s="613"/>
      <c r="I16" s="613"/>
      <c r="J16" s="613"/>
      <c r="K16" s="614"/>
      <c r="L16" s="112"/>
      <c r="M16" s="89"/>
    </row>
    <row r="17" spans="1:13" ht="15" customHeight="1">
      <c r="A17" s="16" t="s">
        <v>27</v>
      </c>
      <c r="B17" s="564" t="s">
        <v>226</v>
      </c>
      <c r="C17" s="564">
        <v>69</v>
      </c>
      <c r="D17" s="564">
        <v>4069</v>
      </c>
      <c r="E17" s="564">
        <v>464</v>
      </c>
      <c r="F17" s="564">
        <v>4101</v>
      </c>
      <c r="G17" s="28" t="s">
        <v>28</v>
      </c>
      <c r="H17" s="613"/>
      <c r="I17" s="613"/>
      <c r="J17" s="613"/>
      <c r="K17" s="614"/>
      <c r="L17" s="112"/>
      <c r="M17" s="89"/>
    </row>
    <row r="18" spans="1:13" ht="15" customHeight="1">
      <c r="A18" s="16" t="s">
        <v>29</v>
      </c>
      <c r="B18" s="564">
        <v>2</v>
      </c>
      <c r="C18" s="564">
        <v>279</v>
      </c>
      <c r="D18" s="564">
        <v>12422</v>
      </c>
      <c r="E18" s="564">
        <v>1556</v>
      </c>
      <c r="F18" s="564">
        <v>12504</v>
      </c>
      <c r="G18" s="28" t="s">
        <v>30</v>
      </c>
      <c r="H18" s="613"/>
      <c r="I18" s="613"/>
      <c r="J18" s="613"/>
      <c r="K18" s="614"/>
      <c r="L18" s="112"/>
      <c r="M18" s="89"/>
    </row>
    <row r="19" spans="1:13" ht="15" customHeight="1">
      <c r="A19" s="16" t="s">
        <v>31</v>
      </c>
      <c r="B19" s="564" t="s">
        <v>226</v>
      </c>
      <c r="C19" s="564">
        <v>216</v>
      </c>
      <c r="D19" s="564">
        <v>7220</v>
      </c>
      <c r="E19" s="564">
        <v>1507</v>
      </c>
      <c r="F19" s="564">
        <v>7340</v>
      </c>
      <c r="G19" s="28" t="s">
        <v>32</v>
      </c>
      <c r="H19" s="613"/>
      <c r="I19" s="613"/>
      <c r="J19" s="613"/>
      <c r="K19" s="614"/>
      <c r="L19" s="112"/>
      <c r="M19" s="89"/>
    </row>
    <row r="20" spans="1:13" ht="15" customHeight="1">
      <c r="A20" s="16" t="s">
        <v>33</v>
      </c>
      <c r="B20" s="564" t="s">
        <v>226</v>
      </c>
      <c r="C20" s="564">
        <v>10</v>
      </c>
      <c r="D20" s="564">
        <v>1944</v>
      </c>
      <c r="E20" s="564">
        <v>92</v>
      </c>
      <c r="F20" s="564">
        <v>1946</v>
      </c>
      <c r="G20" s="28" t="s">
        <v>34</v>
      </c>
      <c r="H20" s="613"/>
      <c r="I20" s="613"/>
      <c r="J20" s="613"/>
      <c r="K20" s="614"/>
      <c r="L20" s="112"/>
      <c r="M20" s="89"/>
    </row>
    <row r="21" spans="1:13" ht="15" customHeight="1">
      <c r="A21" s="21" t="s">
        <v>35</v>
      </c>
      <c r="B21" s="609">
        <f>SUM(B22:B29)</f>
        <v>1</v>
      </c>
      <c r="C21" s="609">
        <f t="shared" ref="C21:F21" si="1">SUM(C22:C29)</f>
        <v>384</v>
      </c>
      <c r="D21" s="609">
        <f t="shared" si="1"/>
        <v>21318</v>
      </c>
      <c r="E21" s="609">
        <f t="shared" si="1"/>
        <v>3903</v>
      </c>
      <c r="F21" s="609">
        <f t="shared" si="1"/>
        <v>21767</v>
      </c>
      <c r="G21" s="30" t="s">
        <v>36</v>
      </c>
      <c r="H21" s="613"/>
      <c r="I21" s="613"/>
      <c r="J21" s="613"/>
      <c r="K21" s="614"/>
      <c r="L21" s="112"/>
      <c r="M21" s="89"/>
    </row>
    <row r="22" spans="1:13" ht="15" customHeight="1">
      <c r="A22" s="26" t="s">
        <v>37</v>
      </c>
      <c r="B22" s="564" t="s">
        <v>226</v>
      </c>
      <c r="C22" s="564">
        <v>21</v>
      </c>
      <c r="D22" s="564">
        <v>2599</v>
      </c>
      <c r="E22" s="564">
        <v>535</v>
      </c>
      <c r="F22" s="564">
        <v>2589</v>
      </c>
      <c r="G22" s="31" t="s">
        <v>38</v>
      </c>
      <c r="H22" s="613"/>
      <c r="I22" s="613"/>
      <c r="J22" s="613"/>
      <c r="K22" s="614"/>
      <c r="L22" s="112"/>
      <c r="M22" s="89"/>
    </row>
    <row r="23" spans="1:13" ht="15" customHeight="1">
      <c r="A23" s="26" t="s">
        <v>39</v>
      </c>
      <c r="B23" s="564" t="s">
        <v>226</v>
      </c>
      <c r="C23" s="564">
        <v>2</v>
      </c>
      <c r="D23" s="564">
        <v>401</v>
      </c>
      <c r="E23" s="564" t="s">
        <v>226</v>
      </c>
      <c r="F23" s="564">
        <v>403</v>
      </c>
      <c r="G23" s="31" t="s">
        <v>40</v>
      </c>
      <c r="H23" s="613"/>
      <c r="I23" s="613"/>
      <c r="J23" s="613"/>
      <c r="K23" s="614"/>
      <c r="L23" s="112"/>
      <c r="M23" s="89"/>
    </row>
    <row r="24" spans="1:13" ht="15" customHeight="1">
      <c r="A24" s="26" t="s">
        <v>41</v>
      </c>
      <c r="B24" s="564" t="s">
        <v>226</v>
      </c>
      <c r="C24" s="564">
        <v>58</v>
      </c>
      <c r="D24" s="564">
        <v>1164</v>
      </c>
      <c r="E24" s="564">
        <v>92</v>
      </c>
      <c r="F24" s="564">
        <v>1376</v>
      </c>
      <c r="G24" s="31" t="s">
        <v>42</v>
      </c>
      <c r="H24" s="613"/>
      <c r="I24" s="613"/>
      <c r="J24" s="613"/>
      <c r="K24" s="614"/>
      <c r="L24" s="114"/>
      <c r="M24" s="89"/>
    </row>
    <row r="25" spans="1:13" ht="15" customHeight="1">
      <c r="A25" s="26" t="s">
        <v>43</v>
      </c>
      <c r="B25" s="564" t="s">
        <v>226</v>
      </c>
      <c r="C25" s="564">
        <v>40</v>
      </c>
      <c r="D25" s="564">
        <v>2245</v>
      </c>
      <c r="E25" s="564">
        <v>347</v>
      </c>
      <c r="F25" s="564">
        <v>2251</v>
      </c>
      <c r="G25" s="28" t="s">
        <v>44</v>
      </c>
      <c r="H25" s="613"/>
      <c r="I25" s="613"/>
      <c r="J25" s="613"/>
      <c r="K25" s="614"/>
      <c r="L25" s="112"/>
      <c r="M25" s="89"/>
    </row>
    <row r="26" spans="1:13" ht="15" customHeight="1">
      <c r="A26" s="26" t="s">
        <v>45</v>
      </c>
      <c r="B26" s="564" t="s">
        <v>226</v>
      </c>
      <c r="C26" s="564">
        <v>17</v>
      </c>
      <c r="D26" s="564">
        <v>1288</v>
      </c>
      <c r="E26" s="564">
        <v>182</v>
      </c>
      <c r="F26" s="564">
        <v>1298</v>
      </c>
      <c r="G26" s="31" t="s">
        <v>46</v>
      </c>
      <c r="H26" s="613"/>
      <c r="I26" s="613"/>
      <c r="J26" s="613"/>
      <c r="K26" s="614"/>
      <c r="L26" s="112"/>
      <c r="M26" s="89"/>
    </row>
    <row r="27" spans="1:13" ht="15" customHeight="1">
      <c r="A27" s="26" t="s">
        <v>47</v>
      </c>
      <c r="B27" s="564">
        <v>1</v>
      </c>
      <c r="C27" s="564">
        <v>98</v>
      </c>
      <c r="D27" s="564">
        <v>5723</v>
      </c>
      <c r="E27" s="564">
        <v>1303</v>
      </c>
      <c r="F27" s="564">
        <v>5721</v>
      </c>
      <c r="G27" s="31" t="s">
        <v>48</v>
      </c>
      <c r="H27" s="613"/>
      <c r="I27" s="613"/>
      <c r="J27" s="613"/>
      <c r="K27" s="614"/>
      <c r="L27" s="112"/>
      <c r="M27" s="89"/>
    </row>
    <row r="28" spans="1:13" ht="15" customHeight="1">
      <c r="A28" s="26" t="s">
        <v>49</v>
      </c>
      <c r="B28" s="564" t="s">
        <v>226</v>
      </c>
      <c r="C28" s="564">
        <v>104</v>
      </c>
      <c r="D28" s="564">
        <v>5283</v>
      </c>
      <c r="E28" s="564">
        <v>995</v>
      </c>
      <c r="F28" s="564">
        <v>5304</v>
      </c>
      <c r="G28" s="31" t="s">
        <v>50</v>
      </c>
      <c r="H28" s="610"/>
      <c r="I28" s="610"/>
      <c r="J28" s="610"/>
      <c r="K28" s="611"/>
      <c r="L28" s="616"/>
      <c r="M28" s="89"/>
    </row>
    <row r="29" spans="1:13" ht="15" customHeight="1">
      <c r="A29" s="26" t="s">
        <v>51</v>
      </c>
      <c r="B29" s="564" t="s">
        <v>226</v>
      </c>
      <c r="C29" s="564">
        <v>44</v>
      </c>
      <c r="D29" s="564">
        <v>2615</v>
      </c>
      <c r="E29" s="564">
        <v>449</v>
      </c>
      <c r="F29" s="564">
        <v>2825</v>
      </c>
      <c r="G29" s="31" t="s">
        <v>52</v>
      </c>
      <c r="H29" s="610"/>
      <c r="I29" s="610"/>
      <c r="J29" s="610"/>
      <c r="K29" s="611"/>
      <c r="L29" s="616"/>
      <c r="M29" s="89"/>
    </row>
    <row r="30" spans="1:13" ht="15" customHeight="1">
      <c r="A30" s="21" t="s">
        <v>53</v>
      </c>
      <c r="B30" s="609">
        <f>SUM(B31:B39)</f>
        <v>17</v>
      </c>
      <c r="C30" s="609">
        <f>C31+C32+C33+C34+C35+C36+C37+C38+C39</f>
        <v>1120</v>
      </c>
      <c r="D30" s="609">
        <f>D31+D32+D33+D34+D35+D36+D37+D38+D39</f>
        <v>54231</v>
      </c>
      <c r="E30" s="609">
        <f>E31+E32+E33+E34+E35+E36+E37+E38+E39</f>
        <v>6738</v>
      </c>
      <c r="F30" s="609">
        <f>F31+F32+F33+F34+F35+F36+F37+F38+F39</f>
        <v>54596</v>
      </c>
      <c r="G30" s="23" t="s">
        <v>54</v>
      </c>
      <c r="H30" s="613"/>
      <c r="I30" s="613"/>
      <c r="J30" s="613"/>
      <c r="K30" s="614"/>
      <c r="L30" s="112"/>
      <c r="M30" s="89"/>
    </row>
    <row r="31" spans="1:13" ht="15" customHeight="1">
      <c r="A31" s="33" t="s">
        <v>55</v>
      </c>
      <c r="B31" s="564" t="s">
        <v>226</v>
      </c>
      <c r="C31" s="564">
        <v>235</v>
      </c>
      <c r="D31" s="564">
        <v>8853</v>
      </c>
      <c r="E31" s="564">
        <v>882</v>
      </c>
      <c r="F31" s="564">
        <v>8892</v>
      </c>
      <c r="G31" s="28" t="s">
        <v>56</v>
      </c>
      <c r="I31" s="613"/>
      <c r="J31" s="613"/>
      <c r="K31" s="614"/>
      <c r="L31" s="112"/>
      <c r="M31" s="89"/>
    </row>
    <row r="32" spans="1:13" ht="15" customHeight="1">
      <c r="A32" s="34" t="s">
        <v>57</v>
      </c>
      <c r="B32" s="564" t="s">
        <v>226</v>
      </c>
      <c r="C32" s="564">
        <v>46</v>
      </c>
      <c r="D32" s="564">
        <v>2890</v>
      </c>
      <c r="E32" s="564">
        <v>582</v>
      </c>
      <c r="F32" s="564">
        <v>2936</v>
      </c>
      <c r="G32" s="28" t="s">
        <v>58</v>
      </c>
      <c r="H32" s="613"/>
      <c r="I32" s="613"/>
      <c r="J32" s="613"/>
      <c r="K32" s="614"/>
      <c r="L32" s="112"/>
      <c r="M32" s="89"/>
    </row>
    <row r="33" spans="1:13" ht="15" customHeight="1">
      <c r="A33" s="33" t="s">
        <v>59</v>
      </c>
      <c r="B33" s="564">
        <v>1</v>
      </c>
      <c r="C33" s="564">
        <v>17</v>
      </c>
      <c r="D33" s="564">
        <v>2691</v>
      </c>
      <c r="E33" s="564">
        <v>213</v>
      </c>
      <c r="F33" s="564">
        <v>2712</v>
      </c>
      <c r="G33" s="28" t="s">
        <v>60</v>
      </c>
      <c r="H33" s="613"/>
      <c r="I33" s="613"/>
      <c r="J33" s="613"/>
      <c r="K33" s="614"/>
      <c r="L33" s="617"/>
      <c r="M33" s="89"/>
    </row>
    <row r="34" spans="1:13" ht="15" customHeight="1">
      <c r="A34" s="26" t="s">
        <v>61</v>
      </c>
      <c r="B34" s="564">
        <v>2</v>
      </c>
      <c r="C34" s="564">
        <v>500</v>
      </c>
      <c r="D34" s="564">
        <v>21811</v>
      </c>
      <c r="E34" s="564">
        <v>3095</v>
      </c>
      <c r="F34" s="564">
        <v>21953</v>
      </c>
      <c r="G34" s="28" t="s">
        <v>62</v>
      </c>
      <c r="H34" s="613"/>
      <c r="I34" s="613"/>
      <c r="J34" s="613"/>
      <c r="K34" s="614"/>
      <c r="L34" s="617"/>
      <c r="M34" s="89"/>
    </row>
    <row r="35" spans="1:13" ht="15" customHeight="1">
      <c r="A35" s="34" t="s">
        <v>63</v>
      </c>
      <c r="B35" s="564" t="s">
        <v>226</v>
      </c>
      <c r="C35" s="564">
        <v>29</v>
      </c>
      <c r="D35" s="564">
        <v>2096</v>
      </c>
      <c r="E35" s="564">
        <v>267</v>
      </c>
      <c r="F35" s="564">
        <v>2103</v>
      </c>
      <c r="G35" s="28" t="s">
        <v>955</v>
      </c>
      <c r="H35" s="613"/>
      <c r="I35" s="613"/>
      <c r="J35" s="613"/>
      <c r="K35" s="614"/>
      <c r="L35" s="112"/>
      <c r="M35" s="89"/>
    </row>
    <row r="36" spans="1:13" ht="15" customHeight="1">
      <c r="A36" s="26" t="s">
        <v>64</v>
      </c>
      <c r="B36" s="564" t="s">
        <v>226</v>
      </c>
      <c r="C36" s="564">
        <v>45</v>
      </c>
      <c r="D36" s="564">
        <v>2677</v>
      </c>
      <c r="E36" s="564">
        <v>246</v>
      </c>
      <c r="F36" s="564">
        <v>2708</v>
      </c>
      <c r="G36" s="28" t="s">
        <v>65</v>
      </c>
      <c r="H36" s="613"/>
      <c r="I36" s="613"/>
      <c r="J36" s="613"/>
      <c r="K36" s="614"/>
      <c r="L36" s="112"/>
      <c r="M36" s="89"/>
    </row>
    <row r="37" spans="1:13" ht="15" customHeight="1">
      <c r="A37" s="26" t="s">
        <v>66</v>
      </c>
      <c r="B37" s="564">
        <v>14</v>
      </c>
      <c r="C37" s="564">
        <v>86</v>
      </c>
      <c r="D37" s="564">
        <v>5067</v>
      </c>
      <c r="E37" s="564">
        <v>347</v>
      </c>
      <c r="F37" s="564">
        <v>5101</v>
      </c>
      <c r="G37" s="28" t="s">
        <v>67</v>
      </c>
      <c r="H37" s="613"/>
      <c r="I37" s="613"/>
      <c r="J37" s="613"/>
      <c r="K37" s="614"/>
      <c r="L37" s="112"/>
      <c r="M37" s="89"/>
    </row>
    <row r="38" spans="1:13" ht="15" customHeight="1">
      <c r="A38" s="26" t="s">
        <v>68</v>
      </c>
      <c r="B38" s="564" t="s">
        <v>226</v>
      </c>
      <c r="C38" s="564">
        <v>158</v>
      </c>
      <c r="D38" s="564">
        <v>6969</v>
      </c>
      <c r="E38" s="564">
        <v>1106</v>
      </c>
      <c r="F38" s="564">
        <v>7009</v>
      </c>
      <c r="G38" s="28" t="s">
        <v>69</v>
      </c>
      <c r="H38" s="613"/>
      <c r="I38" s="613"/>
      <c r="J38" s="613"/>
      <c r="K38" s="614"/>
      <c r="L38" s="112"/>
      <c r="M38" s="89"/>
    </row>
    <row r="39" spans="1:13" ht="15" customHeight="1">
      <c r="A39" s="26" t="s">
        <v>70</v>
      </c>
      <c r="B39" s="564" t="s">
        <v>226</v>
      </c>
      <c r="C39" s="564">
        <v>4</v>
      </c>
      <c r="D39" s="564">
        <v>1177</v>
      </c>
      <c r="E39" s="564" t="s">
        <v>226</v>
      </c>
      <c r="F39" s="564">
        <v>1182</v>
      </c>
      <c r="G39" s="28" t="s">
        <v>71</v>
      </c>
      <c r="H39" s="613"/>
      <c r="I39" s="613"/>
      <c r="J39" s="613"/>
      <c r="K39" s="614"/>
      <c r="L39" s="112"/>
      <c r="M39" s="89"/>
    </row>
    <row r="40" spans="1:13" ht="15" customHeight="1">
      <c r="A40" s="35" t="s">
        <v>72</v>
      </c>
      <c r="B40" s="609">
        <f>SUM(B41:B47)</f>
        <v>9</v>
      </c>
      <c r="C40" s="609">
        <f t="shared" ref="C40:F40" si="2">SUM(C41:C47)</f>
        <v>982</v>
      </c>
      <c r="D40" s="609">
        <f t="shared" si="2"/>
        <v>52820</v>
      </c>
      <c r="E40" s="609">
        <f t="shared" si="2"/>
        <v>7647</v>
      </c>
      <c r="F40" s="609">
        <f t="shared" si="2"/>
        <v>52974</v>
      </c>
      <c r="G40" s="23" t="s">
        <v>73</v>
      </c>
      <c r="H40" s="613"/>
      <c r="I40" s="613"/>
      <c r="J40" s="613"/>
      <c r="K40" s="614"/>
      <c r="L40" s="112"/>
      <c r="M40" s="89"/>
    </row>
    <row r="41" spans="1:13" ht="15" customHeight="1">
      <c r="A41" s="33" t="s">
        <v>74</v>
      </c>
      <c r="B41" s="564">
        <v>6</v>
      </c>
      <c r="C41" s="564">
        <v>346</v>
      </c>
      <c r="D41" s="564">
        <v>15242</v>
      </c>
      <c r="E41" s="564">
        <v>773</v>
      </c>
      <c r="F41" s="564">
        <v>15411</v>
      </c>
      <c r="G41" s="31" t="s">
        <v>75</v>
      </c>
      <c r="H41" s="610"/>
      <c r="I41" s="610"/>
      <c r="J41" s="610"/>
      <c r="K41" s="611"/>
      <c r="L41" s="616"/>
      <c r="M41" s="89"/>
    </row>
    <row r="42" spans="1:13" ht="15" customHeight="1">
      <c r="A42" s="33" t="s">
        <v>76</v>
      </c>
      <c r="B42" s="564" t="s">
        <v>226</v>
      </c>
      <c r="C42" s="564">
        <v>50</v>
      </c>
      <c r="D42" s="564">
        <v>3937</v>
      </c>
      <c r="E42" s="564">
        <v>450</v>
      </c>
      <c r="F42" s="564">
        <v>3967</v>
      </c>
      <c r="G42" s="28" t="s">
        <v>77</v>
      </c>
      <c r="H42" s="613"/>
      <c r="I42" s="613"/>
      <c r="J42" s="613"/>
      <c r="K42" s="614"/>
      <c r="L42" s="112"/>
      <c r="M42" s="89"/>
    </row>
    <row r="43" spans="1:13" ht="15" customHeight="1">
      <c r="A43" s="33" t="s">
        <v>78</v>
      </c>
      <c r="B43" s="564" t="s">
        <v>226</v>
      </c>
      <c r="C43" s="564">
        <v>410</v>
      </c>
      <c r="D43" s="564">
        <v>16510</v>
      </c>
      <c r="E43" s="564">
        <v>5312</v>
      </c>
      <c r="F43" s="564">
        <v>16416</v>
      </c>
      <c r="G43" s="28" t="s">
        <v>79</v>
      </c>
      <c r="H43" s="613"/>
      <c r="I43" s="613"/>
      <c r="J43" s="613"/>
      <c r="K43" s="614"/>
      <c r="L43" s="112"/>
      <c r="M43" s="89"/>
    </row>
    <row r="44" spans="1:13" ht="15" customHeight="1">
      <c r="A44" s="33" t="s">
        <v>80</v>
      </c>
      <c r="B44" s="564">
        <v>1</v>
      </c>
      <c r="C44" s="564">
        <v>50</v>
      </c>
      <c r="D44" s="564">
        <v>5362</v>
      </c>
      <c r="E44" s="564">
        <v>540</v>
      </c>
      <c r="F44" s="564">
        <v>5387</v>
      </c>
      <c r="G44" s="28" t="s">
        <v>81</v>
      </c>
      <c r="H44" s="613"/>
      <c r="I44" s="613"/>
      <c r="J44" s="613"/>
      <c r="K44" s="614"/>
      <c r="L44" s="615"/>
      <c r="M44" s="89"/>
    </row>
    <row r="45" spans="1:13" ht="15" customHeight="1">
      <c r="A45" s="33" t="s">
        <v>82</v>
      </c>
      <c r="B45" s="564">
        <v>2</v>
      </c>
      <c r="C45" s="564">
        <v>68</v>
      </c>
      <c r="D45" s="564">
        <v>6023</v>
      </c>
      <c r="E45" s="564">
        <v>310</v>
      </c>
      <c r="F45" s="564">
        <v>6016</v>
      </c>
      <c r="G45" s="31" t="s">
        <v>83</v>
      </c>
      <c r="H45" s="613"/>
      <c r="I45" s="613"/>
      <c r="J45" s="613"/>
      <c r="K45" s="614"/>
      <c r="L45" s="615"/>
      <c r="M45" s="89"/>
    </row>
    <row r="46" spans="1:13" ht="15" customHeight="1">
      <c r="A46" s="33" t="s">
        <v>84</v>
      </c>
      <c r="B46" s="564" t="s">
        <v>226</v>
      </c>
      <c r="C46" s="564">
        <v>33</v>
      </c>
      <c r="D46" s="564">
        <v>3149</v>
      </c>
      <c r="E46" s="564">
        <v>10</v>
      </c>
      <c r="F46" s="564">
        <v>3163</v>
      </c>
      <c r="G46" s="31" t="s">
        <v>85</v>
      </c>
      <c r="H46" s="613"/>
      <c r="I46" s="613"/>
      <c r="J46" s="613"/>
      <c r="K46" s="614"/>
      <c r="L46" s="617"/>
      <c r="M46" s="89"/>
    </row>
    <row r="47" spans="1:13" ht="15" customHeight="1">
      <c r="A47" s="33" t="s">
        <v>86</v>
      </c>
      <c r="B47" s="564" t="s">
        <v>226</v>
      </c>
      <c r="C47" s="564">
        <v>25</v>
      </c>
      <c r="D47" s="564">
        <v>2597</v>
      </c>
      <c r="E47" s="564">
        <v>252</v>
      </c>
      <c r="F47" s="564">
        <v>2614</v>
      </c>
      <c r="G47" s="28" t="s">
        <v>87</v>
      </c>
      <c r="H47" s="613"/>
      <c r="I47" s="613"/>
      <c r="J47" s="613"/>
      <c r="K47" s="614"/>
      <c r="L47" s="112"/>
      <c r="M47" s="89"/>
    </row>
    <row r="48" spans="1:13" ht="15" customHeight="1">
      <c r="A48" s="36" t="s">
        <v>88</v>
      </c>
      <c r="B48" s="609">
        <f>SUM(B49:B53)</f>
        <v>3</v>
      </c>
      <c r="C48" s="609">
        <f t="shared" ref="C48:F48" si="3">SUM(C49:C53)</f>
        <v>518</v>
      </c>
      <c r="D48" s="609">
        <f t="shared" si="3"/>
        <v>28020</v>
      </c>
      <c r="E48" s="609">
        <f t="shared" si="3"/>
        <v>3532</v>
      </c>
      <c r="F48" s="609">
        <f t="shared" si="3"/>
        <v>28272</v>
      </c>
      <c r="G48" s="23" t="s">
        <v>89</v>
      </c>
      <c r="H48" s="613"/>
      <c r="I48" s="613"/>
      <c r="J48" s="613"/>
      <c r="K48" s="614"/>
      <c r="L48" s="112"/>
      <c r="M48" s="89"/>
    </row>
    <row r="49" spans="1:13" ht="15" customHeight="1">
      <c r="A49" s="26" t="s">
        <v>90</v>
      </c>
      <c r="B49" s="564" t="s">
        <v>226</v>
      </c>
      <c r="C49" s="564">
        <v>122</v>
      </c>
      <c r="D49" s="564">
        <v>5150</v>
      </c>
      <c r="E49" s="564">
        <v>372</v>
      </c>
      <c r="F49" s="564">
        <v>5288</v>
      </c>
      <c r="G49" s="28" t="s">
        <v>91</v>
      </c>
      <c r="H49" s="613"/>
      <c r="I49" s="613"/>
      <c r="J49" s="613"/>
      <c r="K49" s="614"/>
      <c r="L49" s="112"/>
      <c r="M49" s="89"/>
    </row>
    <row r="50" spans="1:13" ht="15" customHeight="1">
      <c r="A50" s="33" t="s">
        <v>92</v>
      </c>
      <c r="B50" s="564">
        <v>2</v>
      </c>
      <c r="C50" s="564">
        <v>186</v>
      </c>
      <c r="D50" s="564">
        <v>8925</v>
      </c>
      <c r="E50" s="564">
        <v>517</v>
      </c>
      <c r="F50" s="564">
        <v>8979</v>
      </c>
      <c r="G50" s="28" t="s">
        <v>93</v>
      </c>
      <c r="H50" s="613"/>
      <c r="I50" s="613"/>
      <c r="J50" s="613"/>
      <c r="K50" s="614"/>
      <c r="L50" s="112"/>
      <c r="M50" s="89"/>
    </row>
    <row r="51" spans="1:13" ht="15" customHeight="1">
      <c r="A51" s="33" t="s">
        <v>94</v>
      </c>
      <c r="B51" s="564" t="s">
        <v>226</v>
      </c>
      <c r="C51" s="564">
        <v>29</v>
      </c>
      <c r="D51" s="564">
        <v>3474</v>
      </c>
      <c r="E51" s="564">
        <v>62</v>
      </c>
      <c r="F51" s="564">
        <v>3484</v>
      </c>
      <c r="G51" s="28" t="s">
        <v>95</v>
      </c>
      <c r="H51" s="613"/>
      <c r="I51" s="613"/>
      <c r="J51" s="613"/>
      <c r="K51" s="614"/>
      <c r="L51" s="112"/>
      <c r="M51" s="89"/>
    </row>
    <row r="52" spans="1:13" ht="15" customHeight="1">
      <c r="A52" s="33" t="s">
        <v>96</v>
      </c>
      <c r="B52" s="564" t="s">
        <v>226</v>
      </c>
      <c r="C52" s="564">
        <v>82</v>
      </c>
      <c r="D52" s="564">
        <v>4841</v>
      </c>
      <c r="E52" s="564">
        <v>1078</v>
      </c>
      <c r="F52" s="564">
        <v>4885</v>
      </c>
      <c r="G52" s="28" t="s">
        <v>97</v>
      </c>
      <c r="M52" s="89"/>
    </row>
    <row r="53" spans="1:13" ht="15" customHeight="1">
      <c r="A53" s="33" t="s">
        <v>98</v>
      </c>
      <c r="B53" s="564">
        <v>1</v>
      </c>
      <c r="C53" s="564">
        <v>99</v>
      </c>
      <c r="D53" s="564">
        <v>5630</v>
      </c>
      <c r="E53" s="564">
        <v>1503</v>
      </c>
      <c r="F53" s="564">
        <v>5636</v>
      </c>
      <c r="G53" s="31" t="s">
        <v>99</v>
      </c>
      <c r="H53" s="613"/>
      <c r="I53" s="613"/>
      <c r="J53" s="613"/>
      <c r="K53" s="614"/>
      <c r="L53" s="112"/>
      <c r="M53" s="89"/>
    </row>
    <row r="54" spans="1:13" ht="12.75" customHeight="1">
      <c r="A54" s="9"/>
      <c r="B54" s="612"/>
      <c r="C54" s="618"/>
      <c r="D54" s="612"/>
      <c r="E54" s="619"/>
      <c r="F54" s="612"/>
      <c r="G54" s="384"/>
      <c r="M54" s="89"/>
    </row>
    <row r="55" spans="1:13" ht="11.15" customHeight="1">
      <c r="A55" s="9"/>
      <c r="B55" s="612"/>
      <c r="C55" s="618"/>
      <c r="D55" s="612"/>
      <c r="E55" s="619"/>
      <c r="F55" s="612"/>
      <c r="G55" s="384"/>
      <c r="H55" s="116"/>
      <c r="I55" s="116"/>
      <c r="J55" s="116"/>
      <c r="K55" s="116"/>
      <c r="L55" s="116"/>
      <c r="M55" s="89"/>
    </row>
    <row r="56" spans="1:13" ht="12.75" customHeight="1">
      <c r="A56" s="9"/>
      <c r="B56" s="612"/>
      <c r="C56" s="618"/>
      <c r="D56" s="612"/>
      <c r="E56" s="619"/>
      <c r="F56" s="612"/>
      <c r="G56" s="384"/>
      <c r="H56" s="116"/>
      <c r="I56" s="116"/>
      <c r="J56" s="116"/>
      <c r="K56" s="116"/>
      <c r="L56" s="116"/>
      <c r="M56" s="89"/>
    </row>
    <row r="57" spans="1:13" ht="12.75" customHeight="1">
      <c r="A57" s="9"/>
      <c r="B57" s="612"/>
      <c r="C57" s="618"/>
      <c r="D57" s="612"/>
      <c r="E57" s="619"/>
      <c r="F57" s="612"/>
      <c r="G57" s="384"/>
      <c r="H57" s="116"/>
      <c r="I57" s="116"/>
      <c r="J57" s="116"/>
      <c r="K57" s="116"/>
      <c r="L57" s="116"/>
      <c r="M57" s="89"/>
    </row>
    <row r="58" spans="1:13" ht="12.75" customHeight="1">
      <c r="B58" s="594"/>
      <c r="C58" s="595"/>
      <c r="D58" s="91"/>
      <c r="E58" s="620"/>
      <c r="F58" s="594"/>
      <c r="H58" s="116"/>
      <c r="I58" s="116"/>
      <c r="J58" s="116"/>
      <c r="K58" s="116"/>
      <c r="L58" s="116"/>
      <c r="M58" s="89"/>
    </row>
    <row r="59" spans="1:13" ht="12.75" customHeight="1">
      <c r="A59" s="116"/>
      <c r="G59" s="116"/>
      <c r="H59" s="116"/>
      <c r="I59" s="116"/>
      <c r="J59" s="116"/>
      <c r="K59" s="116"/>
      <c r="L59" s="116"/>
      <c r="M59" s="89"/>
    </row>
    <row r="60" spans="1:13" ht="12.75" customHeight="1">
      <c r="A60" s="116"/>
      <c r="G60" s="116"/>
      <c r="H60" s="116"/>
      <c r="I60" s="116"/>
      <c r="J60" s="116"/>
      <c r="K60" s="116"/>
      <c r="L60" s="116"/>
      <c r="M60" s="89"/>
    </row>
    <row r="61" spans="1:13" ht="12.75" customHeight="1">
      <c r="A61" s="116"/>
      <c r="B61" s="116"/>
      <c r="C61" s="621"/>
      <c r="D61" s="121"/>
      <c r="E61" s="596"/>
      <c r="F61" s="116"/>
      <c r="G61" s="116"/>
      <c r="H61" s="116"/>
      <c r="I61" s="116"/>
      <c r="J61" s="116"/>
      <c r="K61" s="116"/>
      <c r="L61" s="116"/>
      <c r="M61" s="89"/>
    </row>
    <row r="62" spans="1:13" ht="17.149999999999999" customHeight="1">
      <c r="A62" s="116"/>
      <c r="B62" s="116"/>
      <c r="C62" s="621"/>
      <c r="D62" s="121"/>
      <c r="E62" s="596"/>
      <c r="F62" s="116"/>
      <c r="G62" s="116"/>
      <c r="M62" s="89"/>
    </row>
    <row r="63" spans="1:13" ht="17.149999999999999" customHeight="1">
      <c r="A63" s="116"/>
      <c r="B63" s="116"/>
      <c r="C63" s="621"/>
      <c r="D63" s="121"/>
      <c r="E63" s="596"/>
      <c r="F63" s="116"/>
      <c r="G63" s="116"/>
      <c r="M63" s="89"/>
    </row>
    <row r="74" spans="1:7" ht="22.5">
      <c r="A74" s="86" t="s">
        <v>0</v>
      </c>
      <c r="B74" s="87"/>
      <c r="C74" s="87"/>
      <c r="D74" s="622"/>
      <c r="E74" s="87"/>
      <c r="F74" s="594"/>
      <c r="G74" s="88" t="s">
        <v>1</v>
      </c>
    </row>
    <row r="75" spans="1:7">
      <c r="B75" s="87"/>
      <c r="C75" s="87"/>
      <c r="D75" s="622"/>
      <c r="E75" s="87"/>
    </row>
    <row r="76" spans="1:7" ht="20">
      <c r="A76" s="830" t="s">
        <v>792</v>
      </c>
      <c r="B76" s="116"/>
      <c r="C76" s="621"/>
      <c r="D76" s="121"/>
      <c r="E76" s="831"/>
      <c r="F76" s="880" t="s">
        <v>793</v>
      </c>
      <c r="G76" s="880"/>
    </row>
    <row r="77" spans="1:7" ht="20">
      <c r="A77" s="814" t="s">
        <v>661</v>
      </c>
      <c r="B77" s="121"/>
      <c r="C77" s="121"/>
      <c r="D77" s="832"/>
      <c r="E77" s="881" t="s">
        <v>677</v>
      </c>
      <c r="F77" s="881"/>
      <c r="G77" s="881"/>
    </row>
    <row r="78" spans="1:7" ht="20">
      <c r="A78" s="815" t="s">
        <v>678</v>
      </c>
      <c r="B78" s="628"/>
      <c r="C78" s="628"/>
      <c r="D78" s="832"/>
      <c r="E78" s="121"/>
      <c r="F78" s="833"/>
      <c r="G78" s="834"/>
    </row>
    <row r="79" spans="1:7" ht="20">
      <c r="A79" s="815"/>
      <c r="B79" s="121"/>
      <c r="C79" s="628"/>
      <c r="D79" s="832"/>
      <c r="E79" s="121"/>
      <c r="F79" s="833"/>
      <c r="G79" s="834"/>
    </row>
    <row r="80" spans="1:7">
      <c r="A80" s="9">
        <v>2021</v>
      </c>
      <c r="B80" s="14" t="s">
        <v>663</v>
      </c>
      <c r="C80" s="599" t="s">
        <v>717</v>
      </c>
      <c r="D80" s="218" t="s">
        <v>664</v>
      </c>
      <c r="E80" s="835"/>
      <c r="F80" s="14" t="s">
        <v>665</v>
      </c>
      <c r="G80" s="772">
        <v>2021</v>
      </c>
    </row>
    <row r="81" spans="1:7">
      <c r="A81" s="17"/>
      <c r="B81" s="15" t="s">
        <v>666</v>
      </c>
      <c r="C81" s="602" t="s">
        <v>667</v>
      </c>
      <c r="D81" s="836" t="s">
        <v>668</v>
      </c>
      <c r="E81" s="218" t="s">
        <v>669</v>
      </c>
      <c r="F81" s="15" t="s">
        <v>204</v>
      </c>
      <c r="G81" s="14"/>
    </row>
    <row r="82" spans="1:7">
      <c r="A82" s="17"/>
      <c r="B82" s="15" t="s">
        <v>670</v>
      </c>
      <c r="C82" s="602"/>
      <c r="D82" s="22" t="s">
        <v>679</v>
      </c>
      <c r="E82" s="218" t="s">
        <v>672</v>
      </c>
      <c r="F82" s="16"/>
      <c r="G82" s="17"/>
    </row>
    <row r="83" spans="1:7">
      <c r="A83" s="17"/>
      <c r="B83" s="15" t="s">
        <v>673</v>
      </c>
      <c r="C83" s="602" t="s">
        <v>674</v>
      </c>
      <c r="D83" s="22" t="s">
        <v>675</v>
      </c>
      <c r="E83" s="15" t="s">
        <v>676</v>
      </c>
      <c r="F83" s="15" t="s">
        <v>294</v>
      </c>
      <c r="G83" s="15"/>
    </row>
    <row r="84" spans="1:7">
      <c r="A84" s="16"/>
      <c r="B84" s="15"/>
      <c r="C84" s="608"/>
      <c r="D84" s="27"/>
      <c r="E84" s="608"/>
      <c r="F84" s="15"/>
      <c r="G84" s="16"/>
    </row>
    <row r="85" spans="1:7" ht="15">
      <c r="A85" s="35" t="s">
        <v>102</v>
      </c>
      <c r="B85" s="126">
        <f>SUM(B86:B101)</f>
        <v>5</v>
      </c>
      <c r="C85" s="126">
        <f t="shared" ref="C85:F85" si="4">SUM(C86:C101)</f>
        <v>1080</v>
      </c>
      <c r="D85" s="126">
        <f t="shared" si="4"/>
        <v>61581</v>
      </c>
      <c r="E85" s="126">
        <f t="shared" si="4"/>
        <v>9894</v>
      </c>
      <c r="F85" s="126">
        <f t="shared" si="4"/>
        <v>61923</v>
      </c>
      <c r="G85" s="57" t="s">
        <v>103</v>
      </c>
    </row>
    <row r="86" spans="1:7">
      <c r="A86" s="58" t="s">
        <v>864</v>
      </c>
      <c r="B86" s="564" t="s">
        <v>226</v>
      </c>
      <c r="C86" s="564" t="s">
        <v>226</v>
      </c>
      <c r="D86" s="564">
        <v>1680</v>
      </c>
      <c r="E86" s="564">
        <v>75</v>
      </c>
      <c r="F86" s="564">
        <v>1664</v>
      </c>
      <c r="G86" s="59" t="s">
        <v>115</v>
      </c>
    </row>
    <row r="87" spans="1:7">
      <c r="A87" s="58" t="s">
        <v>863</v>
      </c>
      <c r="B87" s="564" t="s">
        <v>226</v>
      </c>
      <c r="C87" s="564">
        <v>7</v>
      </c>
      <c r="D87" s="564">
        <v>1075</v>
      </c>
      <c r="E87" s="564">
        <v>485</v>
      </c>
      <c r="F87" s="564">
        <v>1080</v>
      </c>
      <c r="G87" s="59" t="s">
        <v>111</v>
      </c>
    </row>
    <row r="88" spans="1:7">
      <c r="A88" s="58" t="s">
        <v>830</v>
      </c>
      <c r="B88" s="564" t="s">
        <v>226</v>
      </c>
      <c r="C88" s="564">
        <v>18</v>
      </c>
      <c r="D88" s="564">
        <v>3102</v>
      </c>
      <c r="E88" s="564">
        <v>388</v>
      </c>
      <c r="F88" s="564">
        <v>3082</v>
      </c>
      <c r="G88" s="59" t="s">
        <v>881</v>
      </c>
    </row>
    <row r="89" spans="1:7">
      <c r="A89" s="58" t="s">
        <v>831</v>
      </c>
      <c r="B89" s="564" t="s">
        <v>226</v>
      </c>
      <c r="C89" s="564">
        <v>17</v>
      </c>
      <c r="D89" s="564">
        <v>1463</v>
      </c>
      <c r="E89" s="564">
        <v>484</v>
      </c>
      <c r="F89" s="564">
        <v>1456</v>
      </c>
      <c r="G89" s="59" t="s">
        <v>119</v>
      </c>
    </row>
    <row r="90" spans="1:7" ht="14">
      <c r="A90" s="34" t="s">
        <v>832</v>
      </c>
      <c r="B90" s="564" t="s">
        <v>226</v>
      </c>
      <c r="C90" s="564">
        <v>16</v>
      </c>
      <c r="D90" s="564">
        <v>1500</v>
      </c>
      <c r="E90" s="564">
        <v>125</v>
      </c>
      <c r="F90" s="564">
        <v>1564</v>
      </c>
      <c r="G90" s="60" t="s">
        <v>105</v>
      </c>
    </row>
    <row r="91" spans="1:7" ht="14">
      <c r="A91" s="34" t="s">
        <v>833</v>
      </c>
      <c r="B91" s="564" t="s">
        <v>226</v>
      </c>
      <c r="C91" s="564">
        <v>36</v>
      </c>
      <c r="D91" s="564">
        <v>2972</v>
      </c>
      <c r="E91" s="564">
        <v>121</v>
      </c>
      <c r="F91" s="564">
        <v>3084</v>
      </c>
      <c r="G91" s="60" t="s">
        <v>107</v>
      </c>
    </row>
    <row r="92" spans="1:7" ht="14">
      <c r="A92" s="58" t="s">
        <v>834</v>
      </c>
      <c r="B92" s="564">
        <v>1</v>
      </c>
      <c r="C92" s="564">
        <v>289</v>
      </c>
      <c r="D92" s="564">
        <v>9313</v>
      </c>
      <c r="E92" s="564">
        <v>4338</v>
      </c>
      <c r="F92" s="564">
        <v>9209</v>
      </c>
      <c r="G92" s="60" t="s">
        <v>109</v>
      </c>
    </row>
    <row r="93" spans="1:7" ht="14">
      <c r="A93" s="34" t="s">
        <v>835</v>
      </c>
      <c r="B93" s="564" t="s">
        <v>226</v>
      </c>
      <c r="C93" s="564">
        <v>221</v>
      </c>
      <c r="D93" s="564">
        <v>12152</v>
      </c>
      <c r="E93" s="564">
        <v>1168</v>
      </c>
      <c r="F93" s="564">
        <v>12166</v>
      </c>
      <c r="G93" s="60" t="s">
        <v>123</v>
      </c>
    </row>
    <row r="94" spans="1:7">
      <c r="A94" s="58" t="s">
        <v>836</v>
      </c>
      <c r="B94" s="564" t="s">
        <v>226</v>
      </c>
      <c r="C94" s="564">
        <v>8</v>
      </c>
      <c r="D94" s="564">
        <v>1255</v>
      </c>
      <c r="E94" s="564" t="s">
        <v>226</v>
      </c>
      <c r="F94" s="564">
        <v>1258</v>
      </c>
      <c r="G94" s="59" t="s">
        <v>113</v>
      </c>
    </row>
    <row r="95" spans="1:7" ht="14">
      <c r="A95" s="34" t="s">
        <v>861</v>
      </c>
      <c r="B95" s="564" t="s">
        <v>226</v>
      </c>
      <c r="C95" s="564">
        <v>26</v>
      </c>
      <c r="D95" s="564">
        <v>365</v>
      </c>
      <c r="E95" s="564" t="s">
        <v>226</v>
      </c>
      <c r="F95" s="564">
        <v>379</v>
      </c>
      <c r="G95" s="60" t="s">
        <v>125</v>
      </c>
    </row>
    <row r="96" spans="1:7" ht="14">
      <c r="A96" s="34" t="s">
        <v>862</v>
      </c>
      <c r="B96" s="564" t="s">
        <v>226</v>
      </c>
      <c r="C96" s="564">
        <v>56</v>
      </c>
      <c r="D96" s="564">
        <v>3049</v>
      </c>
      <c r="E96" s="564">
        <v>181</v>
      </c>
      <c r="F96" s="564">
        <v>3058</v>
      </c>
      <c r="G96" s="60" t="s">
        <v>127</v>
      </c>
    </row>
    <row r="97" spans="1:7">
      <c r="A97" s="58" t="s">
        <v>839</v>
      </c>
      <c r="B97" s="564" t="s">
        <v>226</v>
      </c>
      <c r="C97" s="564">
        <v>18</v>
      </c>
      <c r="D97" s="564">
        <v>3449</v>
      </c>
      <c r="E97" s="564">
        <v>813</v>
      </c>
      <c r="F97" s="564">
        <v>3433</v>
      </c>
      <c r="G97" s="59" t="s">
        <v>827</v>
      </c>
    </row>
    <row r="98" spans="1:7" ht="14">
      <c r="A98" s="34" t="s">
        <v>840</v>
      </c>
      <c r="B98" s="564" t="s">
        <v>226</v>
      </c>
      <c r="C98" s="564">
        <v>19</v>
      </c>
      <c r="D98" s="564">
        <v>1840</v>
      </c>
      <c r="E98" s="564" t="s">
        <v>226</v>
      </c>
      <c r="F98" s="564">
        <v>1953</v>
      </c>
      <c r="G98" s="60" t="s">
        <v>129</v>
      </c>
    </row>
    <row r="99" spans="1:7" ht="14">
      <c r="A99" s="34" t="s">
        <v>841</v>
      </c>
      <c r="B99" s="564" t="s">
        <v>226</v>
      </c>
      <c r="C99" s="564">
        <v>253</v>
      </c>
      <c r="D99" s="564">
        <v>9229</v>
      </c>
      <c r="E99" s="564">
        <v>746</v>
      </c>
      <c r="F99" s="564">
        <v>9372</v>
      </c>
      <c r="G99" s="60" t="s">
        <v>131</v>
      </c>
    </row>
    <row r="100" spans="1:7" ht="14">
      <c r="A100" s="58" t="s">
        <v>842</v>
      </c>
      <c r="B100" s="564">
        <v>4</v>
      </c>
      <c r="C100" s="564">
        <v>68</v>
      </c>
      <c r="D100" s="564">
        <v>5420</v>
      </c>
      <c r="E100" s="564">
        <v>123</v>
      </c>
      <c r="F100" s="564">
        <v>5434</v>
      </c>
      <c r="G100" s="60" t="s">
        <v>133</v>
      </c>
    </row>
    <row r="101" spans="1:7">
      <c r="A101" s="58" t="s">
        <v>843</v>
      </c>
      <c r="B101" s="564" t="s">
        <v>226</v>
      </c>
      <c r="C101" s="564">
        <v>28</v>
      </c>
      <c r="D101" s="564">
        <v>3717</v>
      </c>
      <c r="E101" s="564">
        <v>847</v>
      </c>
      <c r="F101" s="564">
        <v>3731</v>
      </c>
      <c r="G101" s="59" t="s">
        <v>117</v>
      </c>
    </row>
    <row r="102" spans="1:7" ht="14">
      <c r="A102" s="36" t="s">
        <v>134</v>
      </c>
      <c r="B102" s="126">
        <f>SUM(B103:B110)</f>
        <v>47</v>
      </c>
      <c r="C102" s="126">
        <f t="shared" ref="C102:F102" si="5">SUM(C103:C110)</f>
        <v>1068</v>
      </c>
      <c r="D102" s="126">
        <f t="shared" si="5"/>
        <v>57476</v>
      </c>
      <c r="E102" s="126">
        <f t="shared" si="5"/>
        <v>6520</v>
      </c>
      <c r="F102" s="126">
        <f t="shared" si="5"/>
        <v>58027</v>
      </c>
      <c r="G102" s="61" t="s">
        <v>135</v>
      </c>
    </row>
    <row r="103" spans="1:7">
      <c r="A103" s="58" t="s">
        <v>136</v>
      </c>
      <c r="B103" s="564" t="s">
        <v>226</v>
      </c>
      <c r="C103" s="564">
        <v>36</v>
      </c>
      <c r="D103" s="564">
        <v>4480</v>
      </c>
      <c r="E103" s="564">
        <v>121</v>
      </c>
      <c r="F103" s="564">
        <v>4498</v>
      </c>
      <c r="G103" s="59" t="s">
        <v>137</v>
      </c>
    </row>
    <row r="104" spans="1:7">
      <c r="A104" s="58" t="s">
        <v>138</v>
      </c>
      <c r="B104" s="564" t="s">
        <v>226</v>
      </c>
      <c r="C104" s="564">
        <v>64</v>
      </c>
      <c r="D104" s="564">
        <v>3035</v>
      </c>
      <c r="E104" s="564">
        <v>189</v>
      </c>
      <c r="F104" s="564">
        <v>3066</v>
      </c>
      <c r="G104" s="59" t="s">
        <v>139</v>
      </c>
    </row>
    <row r="105" spans="1:7">
      <c r="A105" s="58" t="s">
        <v>140</v>
      </c>
      <c r="B105" s="564">
        <v>1</v>
      </c>
      <c r="C105" s="564">
        <v>102</v>
      </c>
      <c r="D105" s="564">
        <v>8011</v>
      </c>
      <c r="E105" s="564">
        <v>458</v>
      </c>
      <c r="F105" s="564">
        <v>8104</v>
      </c>
      <c r="G105" s="59" t="s">
        <v>141</v>
      </c>
    </row>
    <row r="106" spans="1:7">
      <c r="A106" s="58" t="s">
        <v>142</v>
      </c>
      <c r="B106" s="564" t="s">
        <v>226</v>
      </c>
      <c r="C106" s="564">
        <v>134</v>
      </c>
      <c r="D106" s="564">
        <v>5979</v>
      </c>
      <c r="E106" s="564">
        <v>987</v>
      </c>
      <c r="F106" s="564">
        <v>5974</v>
      </c>
      <c r="G106" s="59" t="s">
        <v>143</v>
      </c>
    </row>
    <row r="107" spans="1:7">
      <c r="A107" s="58" t="s">
        <v>144</v>
      </c>
      <c r="B107" s="564">
        <v>45</v>
      </c>
      <c r="C107" s="564">
        <v>523</v>
      </c>
      <c r="D107" s="564">
        <v>20557</v>
      </c>
      <c r="E107" s="564">
        <v>3699</v>
      </c>
      <c r="F107" s="564">
        <v>20916</v>
      </c>
      <c r="G107" s="59" t="s">
        <v>145</v>
      </c>
    </row>
    <row r="108" spans="1:7">
      <c r="A108" s="58" t="s">
        <v>146</v>
      </c>
      <c r="B108" s="564" t="s">
        <v>226</v>
      </c>
      <c r="C108" s="564">
        <v>24</v>
      </c>
      <c r="D108" s="564">
        <v>3013</v>
      </c>
      <c r="E108" s="564">
        <v>246</v>
      </c>
      <c r="F108" s="564">
        <v>3019</v>
      </c>
      <c r="G108" s="59" t="s">
        <v>147</v>
      </c>
    </row>
    <row r="109" spans="1:7">
      <c r="A109" s="58" t="s">
        <v>148</v>
      </c>
      <c r="B109" s="564">
        <v>1</v>
      </c>
      <c r="C109" s="564">
        <v>147</v>
      </c>
      <c r="D109" s="564">
        <v>9316</v>
      </c>
      <c r="E109" s="564">
        <v>718</v>
      </c>
      <c r="F109" s="564">
        <v>9370</v>
      </c>
      <c r="G109" s="59" t="s">
        <v>971</v>
      </c>
    </row>
    <row r="110" spans="1:7">
      <c r="A110" s="58" t="s">
        <v>149</v>
      </c>
      <c r="B110" s="564" t="s">
        <v>226</v>
      </c>
      <c r="C110" s="564">
        <v>38</v>
      </c>
      <c r="D110" s="564">
        <v>3085</v>
      </c>
      <c r="E110" s="564">
        <v>102</v>
      </c>
      <c r="F110" s="564">
        <v>3080</v>
      </c>
      <c r="G110" s="59" t="s">
        <v>150</v>
      </c>
    </row>
    <row r="111" spans="1:7" ht="15">
      <c r="A111" s="36" t="s">
        <v>151</v>
      </c>
      <c r="B111" s="771">
        <f>SUM(B112:B116)</f>
        <v>0</v>
      </c>
      <c r="C111" s="126">
        <f t="shared" ref="C111:F111" si="6">SUM(C112:C116)</f>
        <v>548</v>
      </c>
      <c r="D111" s="126">
        <f t="shared" si="6"/>
        <v>23804</v>
      </c>
      <c r="E111" s="126">
        <f t="shared" si="6"/>
        <v>3393</v>
      </c>
      <c r="F111" s="126">
        <f t="shared" si="6"/>
        <v>23744</v>
      </c>
      <c r="G111" s="57" t="s">
        <v>152</v>
      </c>
    </row>
    <row r="112" spans="1:7">
      <c r="A112" s="58" t="s">
        <v>153</v>
      </c>
      <c r="B112" s="564" t="s">
        <v>226</v>
      </c>
      <c r="C112" s="564">
        <v>117</v>
      </c>
      <c r="D112" s="564">
        <v>7639</v>
      </c>
      <c r="E112" s="564">
        <v>1570</v>
      </c>
      <c r="F112" s="564">
        <v>7617</v>
      </c>
      <c r="G112" s="59" t="s">
        <v>154</v>
      </c>
    </row>
    <row r="113" spans="1:7">
      <c r="A113" s="58" t="s">
        <v>155</v>
      </c>
      <c r="B113" s="564" t="s">
        <v>226</v>
      </c>
      <c r="C113" s="564">
        <v>82</v>
      </c>
      <c r="D113" s="564">
        <v>3923</v>
      </c>
      <c r="E113" s="564">
        <v>364</v>
      </c>
      <c r="F113" s="564">
        <v>3952</v>
      </c>
      <c r="G113" s="59" t="s">
        <v>156</v>
      </c>
    </row>
    <row r="114" spans="1:7">
      <c r="A114" s="58" t="s">
        <v>157</v>
      </c>
      <c r="B114" s="564" t="s">
        <v>226</v>
      </c>
      <c r="C114" s="564">
        <v>126</v>
      </c>
      <c r="D114" s="564">
        <v>4699</v>
      </c>
      <c r="E114" s="564">
        <v>610</v>
      </c>
      <c r="F114" s="564">
        <v>4499</v>
      </c>
      <c r="G114" s="59" t="s">
        <v>158</v>
      </c>
    </row>
    <row r="115" spans="1:7">
      <c r="A115" s="58" t="s">
        <v>159</v>
      </c>
      <c r="B115" s="564" t="s">
        <v>226</v>
      </c>
      <c r="C115" s="564">
        <v>102</v>
      </c>
      <c r="D115" s="564">
        <v>3670</v>
      </c>
      <c r="E115" s="564">
        <v>445</v>
      </c>
      <c r="F115" s="564">
        <v>3720</v>
      </c>
      <c r="G115" s="59" t="s">
        <v>160</v>
      </c>
    </row>
    <row r="116" spans="1:7">
      <c r="A116" s="58" t="s">
        <v>161</v>
      </c>
      <c r="B116" s="564" t="s">
        <v>226</v>
      </c>
      <c r="C116" s="564">
        <v>121</v>
      </c>
      <c r="D116" s="564">
        <v>3873</v>
      </c>
      <c r="E116" s="564">
        <v>404</v>
      </c>
      <c r="F116" s="564">
        <v>3956</v>
      </c>
      <c r="G116" s="59" t="s">
        <v>162</v>
      </c>
    </row>
    <row r="117" spans="1:7" ht="14">
      <c r="A117" s="36" t="s">
        <v>163</v>
      </c>
      <c r="B117" s="609">
        <f>SUM(B118:B123)</f>
        <v>29</v>
      </c>
      <c r="C117" s="609">
        <f>C118+C119+C120+C121+C122+C123</f>
        <v>561</v>
      </c>
      <c r="D117" s="609">
        <f>D118+D119+D120+D121+D122+D123</f>
        <v>29225</v>
      </c>
      <c r="E117" s="609">
        <f>E118+E119+E120+E121+E122+E123</f>
        <v>5172</v>
      </c>
      <c r="F117" s="609">
        <f>F118+F119+F120+F121+F122+F123</f>
        <v>29721</v>
      </c>
      <c r="G117" s="61" t="s">
        <v>164</v>
      </c>
    </row>
    <row r="118" spans="1:7">
      <c r="A118" s="58" t="s">
        <v>165</v>
      </c>
      <c r="B118" s="564">
        <v>20</v>
      </c>
      <c r="C118" s="564">
        <v>182</v>
      </c>
      <c r="D118" s="564">
        <v>7067</v>
      </c>
      <c r="E118" s="564">
        <v>1160</v>
      </c>
      <c r="F118" s="564">
        <v>7200</v>
      </c>
      <c r="G118" s="59" t="s">
        <v>166</v>
      </c>
    </row>
    <row r="119" spans="1:7">
      <c r="A119" s="58" t="s">
        <v>167</v>
      </c>
      <c r="B119" s="564" t="s">
        <v>226</v>
      </c>
      <c r="C119" s="564">
        <v>41</v>
      </c>
      <c r="D119" s="564">
        <v>4306</v>
      </c>
      <c r="E119" s="564">
        <v>684</v>
      </c>
      <c r="F119" s="564">
        <v>4313</v>
      </c>
      <c r="G119" s="59" t="s">
        <v>168</v>
      </c>
    </row>
    <row r="120" spans="1:7">
      <c r="A120" s="58" t="s">
        <v>169</v>
      </c>
      <c r="B120" s="564" t="s">
        <v>226</v>
      </c>
      <c r="C120" s="564">
        <v>68</v>
      </c>
      <c r="D120" s="564">
        <v>4737</v>
      </c>
      <c r="E120" s="564">
        <v>908</v>
      </c>
      <c r="F120" s="564">
        <v>4780</v>
      </c>
      <c r="G120" s="59" t="s">
        <v>170</v>
      </c>
    </row>
    <row r="121" spans="1:7">
      <c r="A121" s="58" t="s">
        <v>171</v>
      </c>
      <c r="B121" s="564">
        <v>2</v>
      </c>
      <c r="C121" s="564">
        <v>199</v>
      </c>
      <c r="D121" s="564">
        <v>9361</v>
      </c>
      <c r="E121" s="564">
        <v>1469</v>
      </c>
      <c r="F121" s="564">
        <v>9639</v>
      </c>
      <c r="G121" s="59" t="s">
        <v>172</v>
      </c>
    </row>
    <row r="122" spans="1:7">
      <c r="A122" s="58" t="s">
        <v>173</v>
      </c>
      <c r="B122" s="564">
        <v>7</v>
      </c>
      <c r="C122" s="564">
        <v>30</v>
      </c>
      <c r="D122" s="564">
        <v>1734</v>
      </c>
      <c r="E122" s="564">
        <v>398</v>
      </c>
      <c r="F122" s="564">
        <v>1737</v>
      </c>
      <c r="G122" s="59" t="s">
        <v>174</v>
      </c>
    </row>
    <row r="123" spans="1:7">
      <c r="A123" s="58" t="s">
        <v>175</v>
      </c>
      <c r="B123" s="564" t="s">
        <v>226</v>
      </c>
      <c r="C123" s="564">
        <v>41</v>
      </c>
      <c r="D123" s="564">
        <v>2020</v>
      </c>
      <c r="E123" s="564">
        <v>553</v>
      </c>
      <c r="F123" s="564">
        <v>2052</v>
      </c>
      <c r="G123" s="59" t="s">
        <v>176</v>
      </c>
    </row>
    <row r="124" spans="1:7" ht="14">
      <c r="A124" s="21" t="s">
        <v>177</v>
      </c>
      <c r="B124" s="609">
        <f>SUM(B125:B128)</f>
        <v>1</v>
      </c>
      <c r="C124" s="609">
        <f>C125+C126+C127+C128</f>
        <v>111</v>
      </c>
      <c r="D124" s="609">
        <f>D125+D126+D127+D128</f>
        <v>6003</v>
      </c>
      <c r="E124" s="609">
        <f>E125+E126+E127+E128</f>
        <v>2075</v>
      </c>
      <c r="F124" s="609">
        <f>F125+F126+F127+F128</f>
        <v>6040</v>
      </c>
      <c r="G124" s="61" t="s">
        <v>178</v>
      </c>
    </row>
    <row r="125" spans="1:7">
      <c r="A125" s="58" t="s">
        <v>179</v>
      </c>
      <c r="B125" s="564" t="s">
        <v>226</v>
      </c>
      <c r="C125" s="564">
        <v>1</v>
      </c>
      <c r="D125" s="564">
        <v>262</v>
      </c>
      <c r="E125" s="564">
        <v>60</v>
      </c>
      <c r="F125" s="564">
        <v>262</v>
      </c>
      <c r="G125" s="59" t="s">
        <v>180</v>
      </c>
    </row>
    <row r="126" spans="1:7">
      <c r="A126" s="58" t="s">
        <v>181</v>
      </c>
      <c r="B126" s="564">
        <v>1</v>
      </c>
      <c r="C126" s="564">
        <v>68</v>
      </c>
      <c r="D126" s="564">
        <v>3286</v>
      </c>
      <c r="E126" s="564">
        <v>1328</v>
      </c>
      <c r="F126" s="564">
        <v>3295</v>
      </c>
      <c r="G126" s="59" t="s">
        <v>182</v>
      </c>
    </row>
    <row r="127" spans="1:7">
      <c r="A127" s="58" t="s">
        <v>183</v>
      </c>
      <c r="B127" s="564" t="s">
        <v>226</v>
      </c>
      <c r="C127" s="564">
        <v>19</v>
      </c>
      <c r="D127" s="564">
        <v>1139</v>
      </c>
      <c r="E127" s="564">
        <v>348</v>
      </c>
      <c r="F127" s="564">
        <v>1142</v>
      </c>
      <c r="G127" s="59" t="s">
        <v>184</v>
      </c>
    </row>
    <row r="128" spans="1:7">
      <c r="A128" s="58" t="s">
        <v>185</v>
      </c>
      <c r="B128" s="564" t="s">
        <v>226</v>
      </c>
      <c r="C128" s="564">
        <v>23</v>
      </c>
      <c r="D128" s="564">
        <v>1316</v>
      </c>
      <c r="E128" s="564">
        <v>339</v>
      </c>
      <c r="F128" s="564">
        <v>1341</v>
      </c>
      <c r="G128" s="59" t="s">
        <v>186</v>
      </c>
    </row>
    <row r="129" spans="1:13" ht="14">
      <c r="A129" s="35" t="s">
        <v>187</v>
      </c>
      <c r="B129" s="771">
        <f>SUM(B130:B133)</f>
        <v>0</v>
      </c>
      <c r="C129" s="609">
        <f t="shared" ref="C129:F129" si="7">SUM(C130:C133)</f>
        <v>103</v>
      </c>
      <c r="D129" s="609">
        <f t="shared" si="7"/>
        <v>6306</v>
      </c>
      <c r="E129" s="609">
        <f t="shared" si="7"/>
        <v>1584</v>
      </c>
      <c r="F129" s="609">
        <f t="shared" si="7"/>
        <v>6271</v>
      </c>
      <c r="G129" s="61" t="s">
        <v>188</v>
      </c>
    </row>
    <row r="130" spans="1:13">
      <c r="A130" s="58" t="s">
        <v>189</v>
      </c>
      <c r="B130" s="564" t="s">
        <v>226</v>
      </c>
      <c r="C130" s="564">
        <v>16</v>
      </c>
      <c r="D130" s="564">
        <v>885</v>
      </c>
      <c r="E130" s="564">
        <v>189</v>
      </c>
      <c r="F130" s="564">
        <v>890</v>
      </c>
      <c r="G130" s="59" t="s">
        <v>190</v>
      </c>
    </row>
    <row r="131" spans="1:13">
      <c r="A131" s="58" t="s">
        <v>191</v>
      </c>
      <c r="B131" s="564" t="s">
        <v>226</v>
      </c>
      <c r="C131" s="564">
        <v>5</v>
      </c>
      <c r="D131" s="564">
        <v>826</v>
      </c>
      <c r="E131" s="564">
        <v>282</v>
      </c>
      <c r="F131" s="564">
        <v>822</v>
      </c>
      <c r="G131" s="59" t="s">
        <v>192</v>
      </c>
    </row>
    <row r="132" spans="1:13">
      <c r="A132" s="58" t="s">
        <v>193</v>
      </c>
      <c r="B132" s="564" t="s">
        <v>226</v>
      </c>
      <c r="C132" s="564">
        <v>80</v>
      </c>
      <c r="D132" s="564">
        <v>4518</v>
      </c>
      <c r="E132" s="564">
        <v>1113</v>
      </c>
      <c r="F132" s="564">
        <v>4480</v>
      </c>
      <c r="G132" s="59" t="s">
        <v>194</v>
      </c>
    </row>
    <row r="133" spans="1:13">
      <c r="A133" s="58" t="s">
        <v>195</v>
      </c>
      <c r="B133" s="564" t="s">
        <v>226</v>
      </c>
      <c r="C133" s="564">
        <v>2</v>
      </c>
      <c r="D133" s="564">
        <v>77</v>
      </c>
      <c r="E133" s="564" t="s">
        <v>226</v>
      </c>
      <c r="F133" s="564">
        <v>79</v>
      </c>
      <c r="G133" s="59" t="s">
        <v>196</v>
      </c>
    </row>
    <row r="134" spans="1:13" ht="14">
      <c r="A134" s="21" t="s">
        <v>197</v>
      </c>
      <c r="B134" s="771">
        <f>SUM(B135:B136)</f>
        <v>0</v>
      </c>
      <c r="C134" s="609">
        <f t="shared" ref="C134:F134" si="8">SUM(C135:C136)</f>
        <v>44</v>
      </c>
      <c r="D134" s="609">
        <f t="shared" si="8"/>
        <v>2604</v>
      </c>
      <c r="E134" s="609">
        <f t="shared" si="8"/>
        <v>650</v>
      </c>
      <c r="F134" s="609">
        <f t="shared" si="8"/>
        <v>2605</v>
      </c>
      <c r="G134" s="61" t="s">
        <v>198</v>
      </c>
    </row>
    <row r="135" spans="1:13" ht="14">
      <c r="A135" s="26" t="s">
        <v>199</v>
      </c>
      <c r="B135" s="564" t="s">
        <v>226</v>
      </c>
      <c r="C135" s="564" t="s">
        <v>226</v>
      </c>
      <c r="D135" s="564">
        <v>2</v>
      </c>
      <c r="E135" s="564" t="s">
        <v>226</v>
      </c>
      <c r="F135" s="564">
        <v>2</v>
      </c>
      <c r="G135" s="64" t="s">
        <v>200</v>
      </c>
    </row>
    <row r="136" spans="1:13">
      <c r="A136" s="26" t="s">
        <v>201</v>
      </c>
      <c r="B136" s="564" t="s">
        <v>226</v>
      </c>
      <c r="C136" s="564">
        <v>44</v>
      </c>
      <c r="D136" s="564">
        <v>2602</v>
      </c>
      <c r="E136" s="564">
        <v>650</v>
      </c>
      <c r="F136" s="564">
        <v>2603</v>
      </c>
      <c r="G136" s="59" t="s">
        <v>289</v>
      </c>
    </row>
    <row r="137" spans="1:13" s="664" customFormat="1" ht="15">
      <c r="A137" s="661" t="s">
        <v>203</v>
      </c>
      <c r="B137" s="662">
        <f>B12+B21+B30+B40+B48+B85+B102+B111+B117+B124+B129+B134</f>
        <v>114</v>
      </c>
      <c r="C137" s="662">
        <f>C12+C21+C30+C40+C48+C85+C102+C111+C117+C124+C129+C134</f>
        <v>7395</v>
      </c>
      <c r="D137" s="662">
        <f>D12+D21+D30+D40+D48+D85+D102+D111+D117+D124+D129+D134</f>
        <v>385681</v>
      </c>
      <c r="E137" s="662">
        <f>E12+E21+E30+E40+E48+E85+E102+E111+E117+E124+E129+E134</f>
        <v>56981</v>
      </c>
      <c r="F137" s="662">
        <f>F12+F21+F30+F40+F48+F85+F102+F111+F117+F124+F129+F134</f>
        <v>388535</v>
      </c>
      <c r="G137" s="663" t="s">
        <v>204</v>
      </c>
      <c r="M137" s="665"/>
    </row>
    <row r="138" spans="1:13" s="664" customFormat="1">
      <c r="B138" s="666"/>
      <c r="C138" s="667"/>
      <c r="D138" s="668"/>
      <c r="E138" s="667"/>
      <c r="F138" s="666"/>
      <c r="G138" s="665"/>
      <c r="M138" s="665"/>
    </row>
    <row r="139" spans="1:13" s="664" customFormat="1">
      <c r="B139" s="666"/>
      <c r="C139" s="666"/>
      <c r="D139" s="668"/>
      <c r="E139" s="666"/>
      <c r="F139" s="666"/>
      <c r="G139" s="665"/>
      <c r="M139" s="665"/>
    </row>
    <row r="140" spans="1:13" s="664" customFormat="1">
      <c r="B140" s="666"/>
      <c r="C140" s="666"/>
      <c r="D140" s="668"/>
      <c r="E140" s="666"/>
      <c r="F140" s="666"/>
      <c r="G140" s="665"/>
      <c r="M140" s="665"/>
    </row>
    <row r="141" spans="1:13">
      <c r="B141" s="623"/>
      <c r="C141" s="623"/>
      <c r="D141" s="624"/>
      <c r="E141" s="623"/>
      <c r="F141" s="623"/>
      <c r="G141" s="116"/>
    </row>
    <row r="142" spans="1:13">
      <c r="B142" s="623"/>
      <c r="C142" s="623"/>
      <c r="D142" s="624"/>
      <c r="E142" s="623"/>
      <c r="F142" s="623"/>
      <c r="G142" s="116"/>
    </row>
    <row r="143" spans="1:13">
      <c r="B143" s="623"/>
      <c r="C143" s="623"/>
      <c r="D143" s="624"/>
      <c r="E143" s="623"/>
      <c r="F143" s="623"/>
      <c r="G143" s="116"/>
    </row>
    <row r="144" spans="1:13">
      <c r="B144" s="623"/>
      <c r="C144" s="623"/>
      <c r="D144" s="624"/>
      <c r="E144" s="623"/>
      <c r="F144" s="623"/>
      <c r="G144" s="116"/>
    </row>
    <row r="145" spans="1:7">
      <c r="A145" s="625" t="s">
        <v>680</v>
      </c>
      <c r="B145" s="623"/>
      <c r="C145" s="623"/>
      <c r="D145" s="624"/>
      <c r="E145" s="623"/>
      <c r="F145" s="623"/>
      <c r="G145" s="626" t="s">
        <v>964</v>
      </c>
    </row>
    <row r="146" spans="1:7">
      <c r="A146" s="625" t="s">
        <v>681</v>
      </c>
      <c r="B146" s="87"/>
      <c r="C146" s="611"/>
      <c r="D146" s="627"/>
      <c r="E146" s="611"/>
      <c r="G146" s="626" t="s">
        <v>682</v>
      </c>
    </row>
    <row r="147" spans="1:7">
      <c r="A147" s="720" t="s">
        <v>853</v>
      </c>
      <c r="B147" s="628"/>
      <c r="C147" s="611"/>
      <c r="D147" s="627"/>
      <c r="E147" s="611"/>
      <c r="G147" s="629" t="s">
        <v>970</v>
      </c>
    </row>
    <row r="148" spans="1:7" ht="14">
      <c r="A148" s="882"/>
      <c r="B148" s="882"/>
      <c r="C148" s="882"/>
      <c r="D148" s="882"/>
      <c r="E148" s="882"/>
      <c r="F148" s="882"/>
      <c r="G148" s="882"/>
    </row>
  </sheetData>
  <sortState xmlns:xlrd2="http://schemas.microsoft.com/office/spreadsheetml/2017/richdata2" ref="A86:G101">
    <sortCondition ref="A86"/>
  </sortState>
  <mergeCells count="5">
    <mergeCell ref="F3:G3"/>
    <mergeCell ref="E4:G4"/>
    <mergeCell ref="F76:G76"/>
    <mergeCell ref="E77:G77"/>
    <mergeCell ref="A148:G148"/>
  </mergeCells>
  <pageMargins left="0.80729166666666663" right="0.5005208333333333" top="0.75885416666666672" bottom="0.39370078740157483" header="0.51181102362204722" footer="0.51181102362204722"/>
  <pageSetup paperSize="9" scale="70" orientation="portrait" r:id="rId1"/>
  <headerFooter alignWithMargins="0"/>
  <rowBreaks count="1" manualBreakCount="1">
    <brk id="73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syncVertical="1" syncRef="A89" transitionEvaluation="1">
    <tabColor rgb="FFFFFF00"/>
  </sheetPr>
  <dimension ref="A1:N130"/>
  <sheetViews>
    <sheetView showGridLines="0" view="pageLayout" topLeftCell="A89" zoomScale="80" zoomScaleSheetLayoutView="70" zoomScalePageLayoutView="80" workbookViewId="0">
      <selection activeCell="A33" sqref="A33"/>
    </sheetView>
  </sheetViews>
  <sheetFormatPr defaultColWidth="11" defaultRowHeight="13"/>
  <cols>
    <col min="1" max="1" width="37.26953125" style="169" customWidth="1"/>
    <col min="2" max="2" width="9.81640625" style="207" customWidth="1"/>
    <col min="3" max="3" width="10.453125" style="169" customWidth="1"/>
    <col min="4" max="4" width="9.453125" style="169" customWidth="1"/>
    <col min="5" max="5" width="10.81640625" style="169" customWidth="1"/>
    <col min="6" max="6" width="36.453125" style="169" customWidth="1"/>
    <col min="7" max="7" width="9.81640625" style="169" customWidth="1"/>
    <col min="8" max="8" width="11" style="169" customWidth="1"/>
    <col min="9" max="9" width="29.26953125" style="169" customWidth="1"/>
    <col min="10" max="11" width="33.81640625" style="169" customWidth="1"/>
    <col min="12" max="13" width="11" style="169" customWidth="1"/>
    <col min="14" max="14" width="23.453125" style="169" customWidth="1"/>
    <col min="15" max="242" width="11" style="169" customWidth="1"/>
    <col min="243" max="250" width="11" style="169"/>
    <col min="251" max="251" width="37.26953125" style="169" customWidth="1"/>
    <col min="252" max="252" width="11.1796875" style="169" customWidth="1"/>
    <col min="253" max="253" width="9.81640625" style="169" customWidth="1"/>
    <col min="254" max="254" width="10.453125" style="169" customWidth="1"/>
    <col min="255" max="255" width="9.453125" style="169" customWidth="1"/>
    <col min="256" max="256" width="10.81640625" style="169" customWidth="1"/>
    <col min="257" max="257" width="37.26953125" style="169" customWidth="1"/>
    <col min="258" max="258" width="9.81640625" style="169" customWidth="1"/>
    <col min="259" max="264" width="11" style="169" customWidth="1"/>
    <col min="265" max="265" width="29.26953125" style="169" customWidth="1"/>
    <col min="266" max="267" width="33.81640625" style="169" customWidth="1"/>
    <col min="268" max="269" width="11" style="169" customWidth="1"/>
    <col min="270" max="270" width="23.453125" style="169" customWidth="1"/>
    <col min="271" max="498" width="11" style="169" customWidth="1"/>
    <col min="499" max="506" width="11" style="169"/>
    <col min="507" max="507" width="37.26953125" style="169" customWidth="1"/>
    <col min="508" max="508" width="11.1796875" style="169" customWidth="1"/>
    <col min="509" max="509" width="9.81640625" style="169" customWidth="1"/>
    <col min="510" max="510" width="10.453125" style="169" customWidth="1"/>
    <col min="511" max="511" width="9.453125" style="169" customWidth="1"/>
    <col min="512" max="512" width="10.81640625" style="169" customWidth="1"/>
    <col min="513" max="513" width="37.26953125" style="169" customWidth="1"/>
    <col min="514" max="514" width="9.81640625" style="169" customWidth="1"/>
    <col min="515" max="520" width="11" style="169" customWidth="1"/>
    <col min="521" max="521" width="29.26953125" style="169" customWidth="1"/>
    <col min="522" max="523" width="33.81640625" style="169" customWidth="1"/>
    <col min="524" max="525" width="11" style="169" customWidth="1"/>
    <col min="526" max="526" width="23.453125" style="169" customWidth="1"/>
    <col min="527" max="754" width="11" style="169" customWidth="1"/>
    <col min="755" max="762" width="11" style="169"/>
    <col min="763" max="763" width="37.26953125" style="169" customWidth="1"/>
    <col min="764" max="764" width="11.1796875" style="169" customWidth="1"/>
    <col min="765" max="765" width="9.81640625" style="169" customWidth="1"/>
    <col min="766" max="766" width="10.453125" style="169" customWidth="1"/>
    <col min="767" max="767" width="9.453125" style="169" customWidth="1"/>
    <col min="768" max="768" width="10.81640625" style="169" customWidth="1"/>
    <col min="769" max="769" width="37.26953125" style="169" customWidth="1"/>
    <col min="770" max="770" width="9.81640625" style="169" customWidth="1"/>
    <col min="771" max="776" width="11" style="169" customWidth="1"/>
    <col min="777" max="777" width="29.26953125" style="169" customWidth="1"/>
    <col min="778" max="779" width="33.81640625" style="169" customWidth="1"/>
    <col min="780" max="781" width="11" style="169" customWidth="1"/>
    <col min="782" max="782" width="23.453125" style="169" customWidth="1"/>
    <col min="783" max="1010" width="11" style="169" customWidth="1"/>
    <col min="1011" max="1018" width="11" style="169"/>
    <col min="1019" max="1019" width="37.26953125" style="169" customWidth="1"/>
    <col min="1020" max="1020" width="11.1796875" style="169" customWidth="1"/>
    <col min="1021" max="1021" width="9.81640625" style="169" customWidth="1"/>
    <col min="1022" max="1022" width="10.453125" style="169" customWidth="1"/>
    <col min="1023" max="1023" width="9.453125" style="169" customWidth="1"/>
    <col min="1024" max="1024" width="10.81640625" style="169" customWidth="1"/>
    <col min="1025" max="1025" width="37.26953125" style="169" customWidth="1"/>
    <col min="1026" max="1026" width="9.81640625" style="169" customWidth="1"/>
    <col min="1027" max="1032" width="11" style="169" customWidth="1"/>
    <col min="1033" max="1033" width="29.26953125" style="169" customWidth="1"/>
    <col min="1034" max="1035" width="33.81640625" style="169" customWidth="1"/>
    <col min="1036" max="1037" width="11" style="169" customWidth="1"/>
    <col min="1038" max="1038" width="23.453125" style="169" customWidth="1"/>
    <col min="1039" max="1266" width="11" style="169" customWidth="1"/>
    <col min="1267" max="1274" width="11" style="169"/>
    <col min="1275" max="1275" width="37.26953125" style="169" customWidth="1"/>
    <col min="1276" max="1276" width="11.1796875" style="169" customWidth="1"/>
    <col min="1277" max="1277" width="9.81640625" style="169" customWidth="1"/>
    <col min="1278" max="1278" width="10.453125" style="169" customWidth="1"/>
    <col min="1279" max="1279" width="9.453125" style="169" customWidth="1"/>
    <col min="1280" max="1280" width="10.81640625" style="169" customWidth="1"/>
    <col min="1281" max="1281" width="37.26953125" style="169" customWidth="1"/>
    <col min="1282" max="1282" width="9.81640625" style="169" customWidth="1"/>
    <col min="1283" max="1288" width="11" style="169" customWidth="1"/>
    <col min="1289" max="1289" width="29.26953125" style="169" customWidth="1"/>
    <col min="1290" max="1291" width="33.81640625" style="169" customWidth="1"/>
    <col min="1292" max="1293" width="11" style="169" customWidth="1"/>
    <col min="1294" max="1294" width="23.453125" style="169" customWidth="1"/>
    <col min="1295" max="1522" width="11" style="169" customWidth="1"/>
    <col min="1523" max="1530" width="11" style="169"/>
    <col min="1531" max="1531" width="37.26953125" style="169" customWidth="1"/>
    <col min="1532" max="1532" width="11.1796875" style="169" customWidth="1"/>
    <col min="1533" max="1533" width="9.81640625" style="169" customWidth="1"/>
    <col min="1534" max="1534" width="10.453125" style="169" customWidth="1"/>
    <col min="1535" max="1535" width="9.453125" style="169" customWidth="1"/>
    <col min="1536" max="1536" width="10.81640625" style="169" customWidth="1"/>
    <col min="1537" max="1537" width="37.26953125" style="169" customWidth="1"/>
    <col min="1538" max="1538" width="9.81640625" style="169" customWidth="1"/>
    <col min="1539" max="1544" width="11" style="169" customWidth="1"/>
    <col min="1545" max="1545" width="29.26953125" style="169" customWidth="1"/>
    <col min="1546" max="1547" width="33.81640625" style="169" customWidth="1"/>
    <col min="1548" max="1549" width="11" style="169" customWidth="1"/>
    <col min="1550" max="1550" width="23.453125" style="169" customWidth="1"/>
    <col min="1551" max="1778" width="11" style="169" customWidth="1"/>
    <col min="1779" max="1786" width="11" style="169"/>
    <col min="1787" max="1787" width="37.26953125" style="169" customWidth="1"/>
    <col min="1788" max="1788" width="11.1796875" style="169" customWidth="1"/>
    <col min="1789" max="1789" width="9.81640625" style="169" customWidth="1"/>
    <col min="1790" max="1790" width="10.453125" style="169" customWidth="1"/>
    <col min="1791" max="1791" width="9.453125" style="169" customWidth="1"/>
    <col min="1792" max="1792" width="10.81640625" style="169" customWidth="1"/>
    <col min="1793" max="1793" width="37.26953125" style="169" customWidth="1"/>
    <col min="1794" max="1794" width="9.81640625" style="169" customWidth="1"/>
    <col min="1795" max="1800" width="11" style="169" customWidth="1"/>
    <col min="1801" max="1801" width="29.26953125" style="169" customWidth="1"/>
    <col min="1802" max="1803" width="33.81640625" style="169" customWidth="1"/>
    <col min="1804" max="1805" width="11" style="169" customWidth="1"/>
    <col min="1806" max="1806" width="23.453125" style="169" customWidth="1"/>
    <col min="1807" max="2034" width="11" style="169" customWidth="1"/>
    <col min="2035" max="2042" width="11" style="169"/>
    <col min="2043" max="2043" width="37.26953125" style="169" customWidth="1"/>
    <col min="2044" max="2044" width="11.1796875" style="169" customWidth="1"/>
    <col min="2045" max="2045" width="9.81640625" style="169" customWidth="1"/>
    <col min="2046" max="2046" width="10.453125" style="169" customWidth="1"/>
    <col min="2047" max="2047" width="9.453125" style="169" customWidth="1"/>
    <col min="2048" max="2048" width="10.81640625" style="169" customWidth="1"/>
    <col min="2049" max="2049" width="37.26953125" style="169" customWidth="1"/>
    <col min="2050" max="2050" width="9.81640625" style="169" customWidth="1"/>
    <col min="2051" max="2056" width="11" style="169" customWidth="1"/>
    <col min="2057" max="2057" width="29.26953125" style="169" customWidth="1"/>
    <col min="2058" max="2059" width="33.81640625" style="169" customWidth="1"/>
    <col min="2060" max="2061" width="11" style="169" customWidth="1"/>
    <col min="2062" max="2062" width="23.453125" style="169" customWidth="1"/>
    <col min="2063" max="2290" width="11" style="169" customWidth="1"/>
    <col min="2291" max="2298" width="11" style="169"/>
    <col min="2299" max="2299" width="37.26953125" style="169" customWidth="1"/>
    <col min="2300" max="2300" width="11.1796875" style="169" customWidth="1"/>
    <col min="2301" max="2301" width="9.81640625" style="169" customWidth="1"/>
    <col min="2302" max="2302" width="10.453125" style="169" customWidth="1"/>
    <col min="2303" max="2303" width="9.453125" style="169" customWidth="1"/>
    <col min="2304" max="2304" width="10.81640625" style="169" customWidth="1"/>
    <col min="2305" max="2305" width="37.26953125" style="169" customWidth="1"/>
    <col min="2306" max="2306" width="9.81640625" style="169" customWidth="1"/>
    <col min="2307" max="2312" width="11" style="169" customWidth="1"/>
    <col min="2313" max="2313" width="29.26953125" style="169" customWidth="1"/>
    <col min="2314" max="2315" width="33.81640625" style="169" customWidth="1"/>
    <col min="2316" max="2317" width="11" style="169" customWidth="1"/>
    <col min="2318" max="2318" width="23.453125" style="169" customWidth="1"/>
    <col min="2319" max="2546" width="11" style="169" customWidth="1"/>
    <col min="2547" max="2554" width="11" style="169"/>
    <col min="2555" max="2555" width="37.26953125" style="169" customWidth="1"/>
    <col min="2556" max="2556" width="11.1796875" style="169" customWidth="1"/>
    <col min="2557" max="2557" width="9.81640625" style="169" customWidth="1"/>
    <col min="2558" max="2558" width="10.453125" style="169" customWidth="1"/>
    <col min="2559" max="2559" width="9.453125" style="169" customWidth="1"/>
    <col min="2560" max="2560" width="10.81640625" style="169" customWidth="1"/>
    <col min="2561" max="2561" width="37.26953125" style="169" customWidth="1"/>
    <col min="2562" max="2562" width="9.81640625" style="169" customWidth="1"/>
    <col min="2563" max="2568" width="11" style="169" customWidth="1"/>
    <col min="2569" max="2569" width="29.26953125" style="169" customWidth="1"/>
    <col min="2570" max="2571" width="33.81640625" style="169" customWidth="1"/>
    <col min="2572" max="2573" width="11" style="169" customWidth="1"/>
    <col min="2574" max="2574" width="23.453125" style="169" customWidth="1"/>
    <col min="2575" max="2802" width="11" style="169" customWidth="1"/>
    <col min="2803" max="2810" width="11" style="169"/>
    <col min="2811" max="2811" width="37.26953125" style="169" customWidth="1"/>
    <col min="2812" max="2812" width="11.1796875" style="169" customWidth="1"/>
    <col min="2813" max="2813" width="9.81640625" style="169" customWidth="1"/>
    <col min="2814" max="2814" width="10.453125" style="169" customWidth="1"/>
    <col min="2815" max="2815" width="9.453125" style="169" customWidth="1"/>
    <col min="2816" max="2816" width="10.81640625" style="169" customWidth="1"/>
    <col min="2817" max="2817" width="37.26953125" style="169" customWidth="1"/>
    <col min="2818" max="2818" width="9.81640625" style="169" customWidth="1"/>
    <col min="2819" max="2824" width="11" style="169" customWidth="1"/>
    <col min="2825" max="2825" width="29.26953125" style="169" customWidth="1"/>
    <col min="2826" max="2827" width="33.81640625" style="169" customWidth="1"/>
    <col min="2828" max="2829" width="11" style="169" customWidth="1"/>
    <col min="2830" max="2830" width="23.453125" style="169" customWidth="1"/>
    <col min="2831" max="3058" width="11" style="169" customWidth="1"/>
    <col min="3059" max="3066" width="11" style="169"/>
    <col min="3067" max="3067" width="37.26953125" style="169" customWidth="1"/>
    <col min="3068" max="3068" width="11.1796875" style="169" customWidth="1"/>
    <col min="3069" max="3069" width="9.81640625" style="169" customWidth="1"/>
    <col min="3070" max="3070" width="10.453125" style="169" customWidth="1"/>
    <col min="3071" max="3071" width="9.453125" style="169" customWidth="1"/>
    <col min="3072" max="3072" width="10.81640625" style="169" customWidth="1"/>
    <col min="3073" max="3073" width="37.26953125" style="169" customWidth="1"/>
    <col min="3074" max="3074" width="9.81640625" style="169" customWidth="1"/>
    <col min="3075" max="3080" width="11" style="169" customWidth="1"/>
    <col min="3081" max="3081" width="29.26953125" style="169" customWidth="1"/>
    <col min="3082" max="3083" width="33.81640625" style="169" customWidth="1"/>
    <col min="3084" max="3085" width="11" style="169" customWidth="1"/>
    <col min="3086" max="3086" width="23.453125" style="169" customWidth="1"/>
    <col min="3087" max="3314" width="11" style="169" customWidth="1"/>
    <col min="3315" max="3322" width="11" style="169"/>
    <col min="3323" max="3323" width="37.26953125" style="169" customWidth="1"/>
    <col min="3324" max="3324" width="11.1796875" style="169" customWidth="1"/>
    <col min="3325" max="3325" width="9.81640625" style="169" customWidth="1"/>
    <col min="3326" max="3326" width="10.453125" style="169" customWidth="1"/>
    <col min="3327" max="3327" width="9.453125" style="169" customWidth="1"/>
    <col min="3328" max="3328" width="10.81640625" style="169" customWidth="1"/>
    <col min="3329" max="3329" width="37.26953125" style="169" customWidth="1"/>
    <col min="3330" max="3330" width="9.81640625" style="169" customWidth="1"/>
    <col min="3331" max="3336" width="11" style="169" customWidth="1"/>
    <col min="3337" max="3337" width="29.26953125" style="169" customWidth="1"/>
    <col min="3338" max="3339" width="33.81640625" style="169" customWidth="1"/>
    <col min="3340" max="3341" width="11" style="169" customWidth="1"/>
    <col min="3342" max="3342" width="23.453125" style="169" customWidth="1"/>
    <col min="3343" max="3570" width="11" style="169" customWidth="1"/>
    <col min="3571" max="3578" width="11" style="169"/>
    <col min="3579" max="3579" width="37.26953125" style="169" customWidth="1"/>
    <col min="3580" max="3580" width="11.1796875" style="169" customWidth="1"/>
    <col min="3581" max="3581" width="9.81640625" style="169" customWidth="1"/>
    <col min="3582" max="3582" width="10.453125" style="169" customWidth="1"/>
    <col min="3583" max="3583" width="9.453125" style="169" customWidth="1"/>
    <col min="3584" max="3584" width="10.81640625" style="169" customWidth="1"/>
    <col min="3585" max="3585" width="37.26953125" style="169" customWidth="1"/>
    <col min="3586" max="3586" width="9.81640625" style="169" customWidth="1"/>
    <col min="3587" max="3592" width="11" style="169" customWidth="1"/>
    <col min="3593" max="3593" width="29.26953125" style="169" customWidth="1"/>
    <col min="3594" max="3595" width="33.81640625" style="169" customWidth="1"/>
    <col min="3596" max="3597" width="11" style="169" customWidth="1"/>
    <col min="3598" max="3598" width="23.453125" style="169" customWidth="1"/>
    <col min="3599" max="3826" width="11" style="169" customWidth="1"/>
    <col min="3827" max="3834" width="11" style="169"/>
    <col min="3835" max="3835" width="37.26953125" style="169" customWidth="1"/>
    <col min="3836" max="3836" width="11.1796875" style="169" customWidth="1"/>
    <col min="3837" max="3837" width="9.81640625" style="169" customWidth="1"/>
    <col min="3838" max="3838" width="10.453125" style="169" customWidth="1"/>
    <col min="3839" max="3839" width="9.453125" style="169" customWidth="1"/>
    <col min="3840" max="3840" width="10.81640625" style="169" customWidth="1"/>
    <col min="3841" max="3841" width="37.26953125" style="169" customWidth="1"/>
    <col min="3842" max="3842" width="9.81640625" style="169" customWidth="1"/>
    <col min="3843" max="3848" width="11" style="169" customWidth="1"/>
    <col min="3849" max="3849" width="29.26953125" style="169" customWidth="1"/>
    <col min="3850" max="3851" width="33.81640625" style="169" customWidth="1"/>
    <col min="3852" max="3853" width="11" style="169" customWidth="1"/>
    <col min="3854" max="3854" width="23.453125" style="169" customWidth="1"/>
    <col min="3855" max="4082" width="11" style="169" customWidth="1"/>
    <col min="4083" max="4090" width="11" style="169"/>
    <col min="4091" max="4091" width="37.26953125" style="169" customWidth="1"/>
    <col min="4092" max="4092" width="11.1796875" style="169" customWidth="1"/>
    <col min="4093" max="4093" width="9.81640625" style="169" customWidth="1"/>
    <col min="4094" max="4094" width="10.453125" style="169" customWidth="1"/>
    <col min="4095" max="4095" width="9.453125" style="169" customWidth="1"/>
    <col min="4096" max="4096" width="10.81640625" style="169" customWidth="1"/>
    <col min="4097" max="4097" width="37.26953125" style="169" customWidth="1"/>
    <col min="4098" max="4098" width="9.81640625" style="169" customWidth="1"/>
    <col min="4099" max="4104" width="11" style="169" customWidth="1"/>
    <col min="4105" max="4105" width="29.26953125" style="169" customWidth="1"/>
    <col min="4106" max="4107" width="33.81640625" style="169" customWidth="1"/>
    <col min="4108" max="4109" width="11" style="169" customWidth="1"/>
    <col min="4110" max="4110" width="23.453125" style="169" customWidth="1"/>
    <col min="4111" max="4338" width="11" style="169" customWidth="1"/>
    <col min="4339" max="4346" width="11" style="169"/>
    <col min="4347" max="4347" width="37.26953125" style="169" customWidth="1"/>
    <col min="4348" max="4348" width="11.1796875" style="169" customWidth="1"/>
    <col min="4349" max="4349" width="9.81640625" style="169" customWidth="1"/>
    <col min="4350" max="4350" width="10.453125" style="169" customWidth="1"/>
    <col min="4351" max="4351" width="9.453125" style="169" customWidth="1"/>
    <col min="4352" max="4352" width="10.81640625" style="169" customWidth="1"/>
    <col min="4353" max="4353" width="37.26953125" style="169" customWidth="1"/>
    <col min="4354" max="4354" width="9.81640625" style="169" customWidth="1"/>
    <col min="4355" max="4360" width="11" style="169" customWidth="1"/>
    <col min="4361" max="4361" width="29.26953125" style="169" customWidth="1"/>
    <col min="4362" max="4363" width="33.81640625" style="169" customWidth="1"/>
    <col min="4364" max="4365" width="11" style="169" customWidth="1"/>
    <col min="4366" max="4366" width="23.453125" style="169" customWidth="1"/>
    <col min="4367" max="4594" width="11" style="169" customWidth="1"/>
    <col min="4595" max="4602" width="11" style="169"/>
    <col min="4603" max="4603" width="37.26953125" style="169" customWidth="1"/>
    <col min="4604" max="4604" width="11.1796875" style="169" customWidth="1"/>
    <col min="4605" max="4605" width="9.81640625" style="169" customWidth="1"/>
    <col min="4606" max="4606" width="10.453125" style="169" customWidth="1"/>
    <col min="4607" max="4607" width="9.453125" style="169" customWidth="1"/>
    <col min="4608" max="4608" width="10.81640625" style="169" customWidth="1"/>
    <col min="4609" max="4609" width="37.26953125" style="169" customWidth="1"/>
    <col min="4610" max="4610" width="9.81640625" style="169" customWidth="1"/>
    <col min="4611" max="4616" width="11" style="169" customWidth="1"/>
    <col min="4617" max="4617" width="29.26953125" style="169" customWidth="1"/>
    <col min="4618" max="4619" width="33.81640625" style="169" customWidth="1"/>
    <col min="4620" max="4621" width="11" style="169" customWidth="1"/>
    <col min="4622" max="4622" width="23.453125" style="169" customWidth="1"/>
    <col min="4623" max="4850" width="11" style="169" customWidth="1"/>
    <col min="4851" max="4858" width="11" style="169"/>
    <col min="4859" max="4859" width="37.26953125" style="169" customWidth="1"/>
    <col min="4860" max="4860" width="11.1796875" style="169" customWidth="1"/>
    <col min="4861" max="4861" width="9.81640625" style="169" customWidth="1"/>
    <col min="4862" max="4862" width="10.453125" style="169" customWidth="1"/>
    <col min="4863" max="4863" width="9.453125" style="169" customWidth="1"/>
    <col min="4864" max="4864" width="10.81640625" style="169" customWidth="1"/>
    <col min="4865" max="4865" width="37.26953125" style="169" customWidth="1"/>
    <col min="4866" max="4866" width="9.81640625" style="169" customWidth="1"/>
    <col min="4867" max="4872" width="11" style="169" customWidth="1"/>
    <col min="4873" max="4873" width="29.26953125" style="169" customWidth="1"/>
    <col min="4874" max="4875" width="33.81640625" style="169" customWidth="1"/>
    <col min="4876" max="4877" width="11" style="169" customWidth="1"/>
    <col min="4878" max="4878" width="23.453125" style="169" customWidth="1"/>
    <col min="4879" max="5106" width="11" style="169" customWidth="1"/>
    <col min="5107" max="5114" width="11" style="169"/>
    <col min="5115" max="5115" width="37.26953125" style="169" customWidth="1"/>
    <col min="5116" max="5116" width="11.1796875" style="169" customWidth="1"/>
    <col min="5117" max="5117" width="9.81640625" style="169" customWidth="1"/>
    <col min="5118" max="5118" width="10.453125" style="169" customWidth="1"/>
    <col min="5119" max="5119" width="9.453125" style="169" customWidth="1"/>
    <col min="5120" max="5120" width="10.81640625" style="169" customWidth="1"/>
    <col min="5121" max="5121" width="37.26953125" style="169" customWidth="1"/>
    <col min="5122" max="5122" width="9.81640625" style="169" customWidth="1"/>
    <col min="5123" max="5128" width="11" style="169" customWidth="1"/>
    <col min="5129" max="5129" width="29.26953125" style="169" customWidth="1"/>
    <col min="5130" max="5131" width="33.81640625" style="169" customWidth="1"/>
    <col min="5132" max="5133" width="11" style="169" customWidth="1"/>
    <col min="5134" max="5134" width="23.453125" style="169" customWidth="1"/>
    <col min="5135" max="5362" width="11" style="169" customWidth="1"/>
    <col min="5363" max="5370" width="11" style="169"/>
    <col min="5371" max="5371" width="37.26953125" style="169" customWidth="1"/>
    <col min="5372" max="5372" width="11.1796875" style="169" customWidth="1"/>
    <col min="5373" max="5373" width="9.81640625" style="169" customWidth="1"/>
    <col min="5374" max="5374" width="10.453125" style="169" customWidth="1"/>
    <col min="5375" max="5375" width="9.453125" style="169" customWidth="1"/>
    <col min="5376" max="5376" width="10.81640625" style="169" customWidth="1"/>
    <col min="5377" max="5377" width="37.26953125" style="169" customWidth="1"/>
    <col min="5378" max="5378" width="9.81640625" style="169" customWidth="1"/>
    <col min="5379" max="5384" width="11" style="169" customWidth="1"/>
    <col min="5385" max="5385" width="29.26953125" style="169" customWidth="1"/>
    <col min="5386" max="5387" width="33.81640625" style="169" customWidth="1"/>
    <col min="5388" max="5389" width="11" style="169" customWidth="1"/>
    <col min="5390" max="5390" width="23.453125" style="169" customWidth="1"/>
    <col min="5391" max="5618" width="11" style="169" customWidth="1"/>
    <col min="5619" max="5626" width="11" style="169"/>
    <col min="5627" max="5627" width="37.26953125" style="169" customWidth="1"/>
    <col min="5628" max="5628" width="11.1796875" style="169" customWidth="1"/>
    <col min="5629" max="5629" width="9.81640625" style="169" customWidth="1"/>
    <col min="5630" max="5630" width="10.453125" style="169" customWidth="1"/>
    <col min="5631" max="5631" width="9.453125" style="169" customWidth="1"/>
    <col min="5632" max="5632" width="10.81640625" style="169" customWidth="1"/>
    <col min="5633" max="5633" width="37.26953125" style="169" customWidth="1"/>
    <col min="5634" max="5634" width="9.81640625" style="169" customWidth="1"/>
    <col min="5635" max="5640" width="11" style="169" customWidth="1"/>
    <col min="5641" max="5641" width="29.26953125" style="169" customWidth="1"/>
    <col min="5642" max="5643" width="33.81640625" style="169" customWidth="1"/>
    <col min="5644" max="5645" width="11" style="169" customWidth="1"/>
    <col min="5646" max="5646" width="23.453125" style="169" customWidth="1"/>
    <col min="5647" max="5874" width="11" style="169" customWidth="1"/>
    <col min="5875" max="5882" width="11" style="169"/>
    <col min="5883" max="5883" width="37.26953125" style="169" customWidth="1"/>
    <col min="5884" max="5884" width="11.1796875" style="169" customWidth="1"/>
    <col min="5885" max="5885" width="9.81640625" style="169" customWidth="1"/>
    <col min="5886" max="5886" width="10.453125" style="169" customWidth="1"/>
    <col min="5887" max="5887" width="9.453125" style="169" customWidth="1"/>
    <col min="5888" max="5888" width="10.81640625" style="169" customWidth="1"/>
    <col min="5889" max="5889" width="37.26953125" style="169" customWidth="1"/>
    <col min="5890" max="5890" width="9.81640625" style="169" customWidth="1"/>
    <col min="5891" max="5896" width="11" style="169" customWidth="1"/>
    <col min="5897" max="5897" width="29.26953125" style="169" customWidth="1"/>
    <col min="5898" max="5899" width="33.81640625" style="169" customWidth="1"/>
    <col min="5900" max="5901" width="11" style="169" customWidth="1"/>
    <col min="5902" max="5902" width="23.453125" style="169" customWidth="1"/>
    <col min="5903" max="6130" width="11" style="169" customWidth="1"/>
    <col min="6131" max="6138" width="11" style="169"/>
    <col min="6139" max="6139" width="37.26953125" style="169" customWidth="1"/>
    <col min="6140" max="6140" width="11.1796875" style="169" customWidth="1"/>
    <col min="6141" max="6141" width="9.81640625" style="169" customWidth="1"/>
    <col min="6142" max="6142" width="10.453125" style="169" customWidth="1"/>
    <col min="6143" max="6143" width="9.453125" style="169" customWidth="1"/>
    <col min="6144" max="6144" width="10.81640625" style="169" customWidth="1"/>
    <col min="6145" max="6145" width="37.26953125" style="169" customWidth="1"/>
    <col min="6146" max="6146" width="9.81640625" style="169" customWidth="1"/>
    <col min="6147" max="6152" width="11" style="169" customWidth="1"/>
    <col min="6153" max="6153" width="29.26953125" style="169" customWidth="1"/>
    <col min="6154" max="6155" width="33.81640625" style="169" customWidth="1"/>
    <col min="6156" max="6157" width="11" style="169" customWidth="1"/>
    <col min="6158" max="6158" width="23.453125" style="169" customWidth="1"/>
    <col min="6159" max="6386" width="11" style="169" customWidth="1"/>
    <col min="6387" max="6394" width="11" style="169"/>
    <col min="6395" max="6395" width="37.26953125" style="169" customWidth="1"/>
    <col min="6396" max="6396" width="11.1796875" style="169" customWidth="1"/>
    <col min="6397" max="6397" width="9.81640625" style="169" customWidth="1"/>
    <col min="6398" max="6398" width="10.453125" style="169" customWidth="1"/>
    <col min="6399" max="6399" width="9.453125" style="169" customWidth="1"/>
    <col min="6400" max="6400" width="10.81640625" style="169" customWidth="1"/>
    <col min="6401" max="6401" width="37.26953125" style="169" customWidth="1"/>
    <col min="6402" max="6402" width="9.81640625" style="169" customWidth="1"/>
    <col min="6403" max="6408" width="11" style="169" customWidth="1"/>
    <col min="6409" max="6409" width="29.26953125" style="169" customWidth="1"/>
    <col min="6410" max="6411" width="33.81640625" style="169" customWidth="1"/>
    <col min="6412" max="6413" width="11" style="169" customWidth="1"/>
    <col min="6414" max="6414" width="23.453125" style="169" customWidth="1"/>
    <col min="6415" max="6642" width="11" style="169" customWidth="1"/>
    <col min="6643" max="6650" width="11" style="169"/>
    <col min="6651" max="6651" width="37.26953125" style="169" customWidth="1"/>
    <col min="6652" max="6652" width="11.1796875" style="169" customWidth="1"/>
    <col min="6653" max="6653" width="9.81640625" style="169" customWidth="1"/>
    <col min="6654" max="6654" width="10.453125" style="169" customWidth="1"/>
    <col min="6655" max="6655" width="9.453125" style="169" customWidth="1"/>
    <col min="6656" max="6656" width="10.81640625" style="169" customWidth="1"/>
    <col min="6657" max="6657" width="37.26953125" style="169" customWidth="1"/>
    <col min="6658" max="6658" width="9.81640625" style="169" customWidth="1"/>
    <col min="6659" max="6664" width="11" style="169" customWidth="1"/>
    <col min="6665" max="6665" width="29.26953125" style="169" customWidth="1"/>
    <col min="6666" max="6667" width="33.81640625" style="169" customWidth="1"/>
    <col min="6668" max="6669" width="11" style="169" customWidth="1"/>
    <col min="6670" max="6670" width="23.453125" style="169" customWidth="1"/>
    <col min="6671" max="6898" width="11" style="169" customWidth="1"/>
    <col min="6899" max="6906" width="11" style="169"/>
    <col min="6907" max="6907" width="37.26953125" style="169" customWidth="1"/>
    <col min="6908" max="6908" width="11.1796875" style="169" customWidth="1"/>
    <col min="6909" max="6909" width="9.81640625" style="169" customWidth="1"/>
    <col min="6910" max="6910" width="10.453125" style="169" customWidth="1"/>
    <col min="6911" max="6911" width="9.453125" style="169" customWidth="1"/>
    <col min="6912" max="6912" width="10.81640625" style="169" customWidth="1"/>
    <col min="6913" max="6913" width="37.26953125" style="169" customWidth="1"/>
    <col min="6914" max="6914" width="9.81640625" style="169" customWidth="1"/>
    <col min="6915" max="6920" width="11" style="169" customWidth="1"/>
    <col min="6921" max="6921" width="29.26953125" style="169" customWidth="1"/>
    <col min="6922" max="6923" width="33.81640625" style="169" customWidth="1"/>
    <col min="6924" max="6925" width="11" style="169" customWidth="1"/>
    <col min="6926" max="6926" width="23.453125" style="169" customWidth="1"/>
    <col min="6927" max="7154" width="11" style="169" customWidth="1"/>
    <col min="7155" max="7162" width="11" style="169"/>
    <col min="7163" max="7163" width="37.26953125" style="169" customWidth="1"/>
    <col min="7164" max="7164" width="11.1796875" style="169" customWidth="1"/>
    <col min="7165" max="7165" width="9.81640625" style="169" customWidth="1"/>
    <col min="7166" max="7166" width="10.453125" style="169" customWidth="1"/>
    <col min="7167" max="7167" width="9.453125" style="169" customWidth="1"/>
    <col min="7168" max="7168" width="10.81640625" style="169" customWidth="1"/>
    <col min="7169" max="7169" width="37.26953125" style="169" customWidth="1"/>
    <col min="7170" max="7170" width="9.81640625" style="169" customWidth="1"/>
    <col min="7171" max="7176" width="11" style="169" customWidth="1"/>
    <col min="7177" max="7177" width="29.26953125" style="169" customWidth="1"/>
    <col min="7178" max="7179" width="33.81640625" style="169" customWidth="1"/>
    <col min="7180" max="7181" width="11" style="169" customWidth="1"/>
    <col min="7182" max="7182" width="23.453125" style="169" customWidth="1"/>
    <col min="7183" max="7410" width="11" style="169" customWidth="1"/>
    <col min="7411" max="7418" width="11" style="169"/>
    <col min="7419" max="7419" width="37.26953125" style="169" customWidth="1"/>
    <col min="7420" max="7420" width="11.1796875" style="169" customWidth="1"/>
    <col min="7421" max="7421" width="9.81640625" style="169" customWidth="1"/>
    <col min="7422" max="7422" width="10.453125" style="169" customWidth="1"/>
    <col min="7423" max="7423" width="9.453125" style="169" customWidth="1"/>
    <col min="7424" max="7424" width="10.81640625" style="169" customWidth="1"/>
    <col min="7425" max="7425" width="37.26953125" style="169" customWidth="1"/>
    <col min="7426" max="7426" width="9.81640625" style="169" customWidth="1"/>
    <col min="7427" max="7432" width="11" style="169" customWidth="1"/>
    <col min="7433" max="7433" width="29.26953125" style="169" customWidth="1"/>
    <col min="7434" max="7435" width="33.81640625" style="169" customWidth="1"/>
    <col min="7436" max="7437" width="11" style="169" customWidth="1"/>
    <col min="7438" max="7438" width="23.453125" style="169" customWidth="1"/>
    <col min="7439" max="7666" width="11" style="169" customWidth="1"/>
    <col min="7667" max="7674" width="11" style="169"/>
    <col min="7675" max="7675" width="37.26953125" style="169" customWidth="1"/>
    <col min="7676" max="7676" width="11.1796875" style="169" customWidth="1"/>
    <col min="7677" max="7677" width="9.81640625" style="169" customWidth="1"/>
    <col min="7678" max="7678" width="10.453125" style="169" customWidth="1"/>
    <col min="7679" max="7679" width="9.453125" style="169" customWidth="1"/>
    <col min="7680" max="7680" width="10.81640625" style="169" customWidth="1"/>
    <col min="7681" max="7681" width="37.26953125" style="169" customWidth="1"/>
    <col min="7682" max="7682" width="9.81640625" style="169" customWidth="1"/>
    <col min="7683" max="7688" width="11" style="169" customWidth="1"/>
    <col min="7689" max="7689" width="29.26953125" style="169" customWidth="1"/>
    <col min="7690" max="7691" width="33.81640625" style="169" customWidth="1"/>
    <col min="7692" max="7693" width="11" style="169" customWidth="1"/>
    <col min="7694" max="7694" width="23.453125" style="169" customWidth="1"/>
    <col min="7695" max="7922" width="11" style="169" customWidth="1"/>
    <col min="7923" max="7930" width="11" style="169"/>
    <col min="7931" max="7931" width="37.26953125" style="169" customWidth="1"/>
    <col min="7932" max="7932" width="11.1796875" style="169" customWidth="1"/>
    <col min="7933" max="7933" width="9.81640625" style="169" customWidth="1"/>
    <col min="7934" max="7934" width="10.453125" style="169" customWidth="1"/>
    <col min="7935" max="7935" width="9.453125" style="169" customWidth="1"/>
    <col min="7936" max="7936" width="10.81640625" style="169" customWidth="1"/>
    <col min="7937" max="7937" width="37.26953125" style="169" customWidth="1"/>
    <col min="7938" max="7938" width="9.81640625" style="169" customWidth="1"/>
    <col min="7939" max="7944" width="11" style="169" customWidth="1"/>
    <col min="7945" max="7945" width="29.26953125" style="169" customWidth="1"/>
    <col min="7946" max="7947" width="33.81640625" style="169" customWidth="1"/>
    <col min="7948" max="7949" width="11" style="169" customWidth="1"/>
    <col min="7950" max="7950" width="23.453125" style="169" customWidth="1"/>
    <col min="7951" max="8178" width="11" style="169" customWidth="1"/>
    <col min="8179" max="8186" width="11" style="169"/>
    <col min="8187" max="8187" width="37.26953125" style="169" customWidth="1"/>
    <col min="8188" max="8188" width="11.1796875" style="169" customWidth="1"/>
    <col min="8189" max="8189" width="9.81640625" style="169" customWidth="1"/>
    <col min="8190" max="8190" width="10.453125" style="169" customWidth="1"/>
    <col min="8191" max="8191" width="9.453125" style="169" customWidth="1"/>
    <col min="8192" max="8192" width="10.81640625" style="169" customWidth="1"/>
    <col min="8193" max="8193" width="37.26953125" style="169" customWidth="1"/>
    <col min="8194" max="8194" width="9.81640625" style="169" customWidth="1"/>
    <col min="8195" max="8200" width="11" style="169" customWidth="1"/>
    <col min="8201" max="8201" width="29.26953125" style="169" customWidth="1"/>
    <col min="8202" max="8203" width="33.81640625" style="169" customWidth="1"/>
    <col min="8204" max="8205" width="11" style="169" customWidth="1"/>
    <col min="8206" max="8206" width="23.453125" style="169" customWidth="1"/>
    <col min="8207" max="8434" width="11" style="169" customWidth="1"/>
    <col min="8435" max="8442" width="11" style="169"/>
    <col min="8443" max="8443" width="37.26953125" style="169" customWidth="1"/>
    <col min="8444" max="8444" width="11.1796875" style="169" customWidth="1"/>
    <col min="8445" max="8445" width="9.81640625" style="169" customWidth="1"/>
    <col min="8446" max="8446" width="10.453125" style="169" customWidth="1"/>
    <col min="8447" max="8447" width="9.453125" style="169" customWidth="1"/>
    <col min="8448" max="8448" width="10.81640625" style="169" customWidth="1"/>
    <col min="8449" max="8449" width="37.26953125" style="169" customWidth="1"/>
    <col min="8450" max="8450" width="9.81640625" style="169" customWidth="1"/>
    <col min="8451" max="8456" width="11" style="169" customWidth="1"/>
    <col min="8457" max="8457" width="29.26953125" style="169" customWidth="1"/>
    <col min="8458" max="8459" width="33.81640625" style="169" customWidth="1"/>
    <col min="8460" max="8461" width="11" style="169" customWidth="1"/>
    <col min="8462" max="8462" width="23.453125" style="169" customWidth="1"/>
    <col min="8463" max="8690" width="11" style="169" customWidth="1"/>
    <col min="8691" max="8698" width="11" style="169"/>
    <col min="8699" max="8699" width="37.26953125" style="169" customWidth="1"/>
    <col min="8700" max="8700" width="11.1796875" style="169" customWidth="1"/>
    <col min="8701" max="8701" width="9.81640625" style="169" customWidth="1"/>
    <col min="8702" max="8702" width="10.453125" style="169" customWidth="1"/>
    <col min="8703" max="8703" width="9.453125" style="169" customWidth="1"/>
    <col min="8704" max="8704" width="10.81640625" style="169" customWidth="1"/>
    <col min="8705" max="8705" width="37.26953125" style="169" customWidth="1"/>
    <col min="8706" max="8706" width="9.81640625" style="169" customWidth="1"/>
    <col min="8707" max="8712" width="11" style="169" customWidth="1"/>
    <col min="8713" max="8713" width="29.26953125" style="169" customWidth="1"/>
    <col min="8714" max="8715" width="33.81640625" style="169" customWidth="1"/>
    <col min="8716" max="8717" width="11" style="169" customWidth="1"/>
    <col min="8718" max="8718" width="23.453125" style="169" customWidth="1"/>
    <col min="8719" max="8946" width="11" style="169" customWidth="1"/>
    <col min="8947" max="8954" width="11" style="169"/>
    <col min="8955" max="8955" width="37.26953125" style="169" customWidth="1"/>
    <col min="8956" max="8956" width="11.1796875" style="169" customWidth="1"/>
    <col min="8957" max="8957" width="9.81640625" style="169" customWidth="1"/>
    <col min="8958" max="8958" width="10.453125" style="169" customWidth="1"/>
    <col min="8959" max="8959" width="9.453125" style="169" customWidth="1"/>
    <col min="8960" max="8960" width="10.81640625" style="169" customWidth="1"/>
    <col min="8961" max="8961" width="37.26953125" style="169" customWidth="1"/>
    <col min="8962" max="8962" width="9.81640625" style="169" customWidth="1"/>
    <col min="8963" max="8968" width="11" style="169" customWidth="1"/>
    <col min="8969" max="8969" width="29.26953125" style="169" customWidth="1"/>
    <col min="8970" max="8971" width="33.81640625" style="169" customWidth="1"/>
    <col min="8972" max="8973" width="11" style="169" customWidth="1"/>
    <col min="8974" max="8974" width="23.453125" style="169" customWidth="1"/>
    <col min="8975" max="9202" width="11" style="169" customWidth="1"/>
    <col min="9203" max="9210" width="11" style="169"/>
    <col min="9211" max="9211" width="37.26953125" style="169" customWidth="1"/>
    <col min="9212" max="9212" width="11.1796875" style="169" customWidth="1"/>
    <col min="9213" max="9213" width="9.81640625" style="169" customWidth="1"/>
    <col min="9214" max="9214" width="10.453125" style="169" customWidth="1"/>
    <col min="9215" max="9215" width="9.453125" style="169" customWidth="1"/>
    <col min="9216" max="9216" width="10.81640625" style="169" customWidth="1"/>
    <col min="9217" max="9217" width="37.26953125" style="169" customWidth="1"/>
    <col min="9218" max="9218" width="9.81640625" style="169" customWidth="1"/>
    <col min="9219" max="9224" width="11" style="169" customWidth="1"/>
    <col min="9225" max="9225" width="29.26953125" style="169" customWidth="1"/>
    <col min="9226" max="9227" width="33.81640625" style="169" customWidth="1"/>
    <col min="9228" max="9229" width="11" style="169" customWidth="1"/>
    <col min="9230" max="9230" width="23.453125" style="169" customWidth="1"/>
    <col min="9231" max="9458" width="11" style="169" customWidth="1"/>
    <col min="9459" max="9466" width="11" style="169"/>
    <col min="9467" max="9467" width="37.26953125" style="169" customWidth="1"/>
    <col min="9468" max="9468" width="11.1796875" style="169" customWidth="1"/>
    <col min="9469" max="9469" width="9.81640625" style="169" customWidth="1"/>
    <col min="9470" max="9470" width="10.453125" style="169" customWidth="1"/>
    <col min="9471" max="9471" width="9.453125" style="169" customWidth="1"/>
    <col min="9472" max="9472" width="10.81640625" style="169" customWidth="1"/>
    <col min="9473" max="9473" width="37.26953125" style="169" customWidth="1"/>
    <col min="9474" max="9474" width="9.81640625" style="169" customWidth="1"/>
    <col min="9475" max="9480" width="11" style="169" customWidth="1"/>
    <col min="9481" max="9481" width="29.26953125" style="169" customWidth="1"/>
    <col min="9482" max="9483" width="33.81640625" style="169" customWidth="1"/>
    <col min="9484" max="9485" width="11" style="169" customWidth="1"/>
    <col min="9486" max="9486" width="23.453125" style="169" customWidth="1"/>
    <col min="9487" max="9714" width="11" style="169" customWidth="1"/>
    <col min="9715" max="9722" width="11" style="169"/>
    <col min="9723" max="9723" width="37.26953125" style="169" customWidth="1"/>
    <col min="9724" max="9724" width="11.1796875" style="169" customWidth="1"/>
    <col min="9725" max="9725" width="9.81640625" style="169" customWidth="1"/>
    <col min="9726" max="9726" width="10.453125" style="169" customWidth="1"/>
    <col min="9727" max="9727" width="9.453125" style="169" customWidth="1"/>
    <col min="9728" max="9728" width="10.81640625" style="169" customWidth="1"/>
    <col min="9729" max="9729" width="37.26953125" style="169" customWidth="1"/>
    <col min="9730" max="9730" width="9.81640625" style="169" customWidth="1"/>
    <col min="9731" max="9736" width="11" style="169" customWidth="1"/>
    <col min="9737" max="9737" width="29.26953125" style="169" customWidth="1"/>
    <col min="9738" max="9739" width="33.81640625" style="169" customWidth="1"/>
    <col min="9740" max="9741" width="11" style="169" customWidth="1"/>
    <col min="9742" max="9742" width="23.453125" style="169" customWidth="1"/>
    <col min="9743" max="9970" width="11" style="169" customWidth="1"/>
    <col min="9971" max="9978" width="11" style="169"/>
    <col min="9979" max="9979" width="37.26953125" style="169" customWidth="1"/>
    <col min="9980" max="9980" width="11.1796875" style="169" customWidth="1"/>
    <col min="9981" max="9981" width="9.81640625" style="169" customWidth="1"/>
    <col min="9982" max="9982" width="10.453125" style="169" customWidth="1"/>
    <col min="9983" max="9983" width="9.453125" style="169" customWidth="1"/>
    <col min="9984" max="9984" width="10.81640625" style="169" customWidth="1"/>
    <col min="9985" max="9985" width="37.26953125" style="169" customWidth="1"/>
    <col min="9986" max="9986" width="9.81640625" style="169" customWidth="1"/>
    <col min="9987" max="9992" width="11" style="169" customWidth="1"/>
    <col min="9993" max="9993" width="29.26953125" style="169" customWidth="1"/>
    <col min="9994" max="9995" width="33.81640625" style="169" customWidth="1"/>
    <col min="9996" max="9997" width="11" style="169" customWidth="1"/>
    <col min="9998" max="9998" width="23.453125" style="169" customWidth="1"/>
    <col min="9999" max="10226" width="11" style="169" customWidth="1"/>
    <col min="10227" max="10234" width="11" style="169"/>
    <col min="10235" max="10235" width="37.26953125" style="169" customWidth="1"/>
    <col min="10236" max="10236" width="11.1796875" style="169" customWidth="1"/>
    <col min="10237" max="10237" width="9.81640625" style="169" customWidth="1"/>
    <col min="10238" max="10238" width="10.453125" style="169" customWidth="1"/>
    <col min="10239" max="10239" width="9.453125" style="169" customWidth="1"/>
    <col min="10240" max="10240" width="10.81640625" style="169" customWidth="1"/>
    <col min="10241" max="10241" width="37.26953125" style="169" customWidth="1"/>
    <col min="10242" max="10242" width="9.81640625" style="169" customWidth="1"/>
    <col min="10243" max="10248" width="11" style="169" customWidth="1"/>
    <col min="10249" max="10249" width="29.26953125" style="169" customWidth="1"/>
    <col min="10250" max="10251" width="33.81640625" style="169" customWidth="1"/>
    <col min="10252" max="10253" width="11" style="169" customWidth="1"/>
    <col min="10254" max="10254" width="23.453125" style="169" customWidth="1"/>
    <col min="10255" max="10482" width="11" style="169" customWidth="1"/>
    <col min="10483" max="10490" width="11" style="169"/>
    <col min="10491" max="10491" width="37.26953125" style="169" customWidth="1"/>
    <col min="10492" max="10492" width="11.1796875" style="169" customWidth="1"/>
    <col min="10493" max="10493" width="9.81640625" style="169" customWidth="1"/>
    <col min="10494" max="10494" width="10.453125" style="169" customWidth="1"/>
    <col min="10495" max="10495" width="9.453125" style="169" customWidth="1"/>
    <col min="10496" max="10496" width="10.81640625" style="169" customWidth="1"/>
    <col min="10497" max="10497" width="37.26953125" style="169" customWidth="1"/>
    <col min="10498" max="10498" width="9.81640625" style="169" customWidth="1"/>
    <col min="10499" max="10504" width="11" style="169" customWidth="1"/>
    <col min="10505" max="10505" width="29.26953125" style="169" customWidth="1"/>
    <col min="10506" max="10507" width="33.81640625" style="169" customWidth="1"/>
    <col min="10508" max="10509" width="11" style="169" customWidth="1"/>
    <col min="10510" max="10510" width="23.453125" style="169" customWidth="1"/>
    <col min="10511" max="10738" width="11" style="169" customWidth="1"/>
    <col min="10739" max="10746" width="11" style="169"/>
    <col min="10747" max="10747" width="37.26953125" style="169" customWidth="1"/>
    <col min="10748" max="10748" width="11.1796875" style="169" customWidth="1"/>
    <col min="10749" max="10749" width="9.81640625" style="169" customWidth="1"/>
    <col min="10750" max="10750" width="10.453125" style="169" customWidth="1"/>
    <col min="10751" max="10751" width="9.453125" style="169" customWidth="1"/>
    <col min="10752" max="10752" width="10.81640625" style="169" customWidth="1"/>
    <col min="10753" max="10753" width="37.26953125" style="169" customWidth="1"/>
    <col min="10754" max="10754" width="9.81640625" style="169" customWidth="1"/>
    <col min="10755" max="10760" width="11" style="169" customWidth="1"/>
    <col min="10761" max="10761" width="29.26953125" style="169" customWidth="1"/>
    <col min="10762" max="10763" width="33.81640625" style="169" customWidth="1"/>
    <col min="10764" max="10765" width="11" style="169" customWidth="1"/>
    <col min="10766" max="10766" width="23.453125" style="169" customWidth="1"/>
    <col min="10767" max="10994" width="11" style="169" customWidth="1"/>
    <col min="10995" max="11002" width="11" style="169"/>
    <col min="11003" max="11003" width="37.26953125" style="169" customWidth="1"/>
    <col min="11004" max="11004" width="11.1796875" style="169" customWidth="1"/>
    <col min="11005" max="11005" width="9.81640625" style="169" customWidth="1"/>
    <col min="11006" max="11006" width="10.453125" style="169" customWidth="1"/>
    <col min="11007" max="11007" width="9.453125" style="169" customWidth="1"/>
    <col min="11008" max="11008" width="10.81640625" style="169" customWidth="1"/>
    <col min="11009" max="11009" width="37.26953125" style="169" customWidth="1"/>
    <col min="11010" max="11010" width="9.81640625" style="169" customWidth="1"/>
    <col min="11011" max="11016" width="11" style="169" customWidth="1"/>
    <col min="11017" max="11017" width="29.26953125" style="169" customWidth="1"/>
    <col min="11018" max="11019" width="33.81640625" style="169" customWidth="1"/>
    <col min="11020" max="11021" width="11" style="169" customWidth="1"/>
    <col min="11022" max="11022" width="23.453125" style="169" customWidth="1"/>
    <col min="11023" max="11250" width="11" style="169" customWidth="1"/>
    <col min="11251" max="11258" width="11" style="169"/>
    <col min="11259" max="11259" width="37.26953125" style="169" customWidth="1"/>
    <col min="11260" max="11260" width="11.1796875" style="169" customWidth="1"/>
    <col min="11261" max="11261" width="9.81640625" style="169" customWidth="1"/>
    <col min="11262" max="11262" width="10.453125" style="169" customWidth="1"/>
    <col min="11263" max="11263" width="9.453125" style="169" customWidth="1"/>
    <col min="11264" max="11264" width="10.81640625" style="169" customWidth="1"/>
    <col min="11265" max="11265" width="37.26953125" style="169" customWidth="1"/>
    <col min="11266" max="11266" width="9.81640625" style="169" customWidth="1"/>
    <col min="11267" max="11272" width="11" style="169" customWidth="1"/>
    <col min="11273" max="11273" width="29.26953125" style="169" customWidth="1"/>
    <col min="11274" max="11275" width="33.81640625" style="169" customWidth="1"/>
    <col min="11276" max="11277" width="11" style="169" customWidth="1"/>
    <col min="11278" max="11278" width="23.453125" style="169" customWidth="1"/>
    <col min="11279" max="11506" width="11" style="169" customWidth="1"/>
    <col min="11507" max="11514" width="11" style="169"/>
    <col min="11515" max="11515" width="37.26953125" style="169" customWidth="1"/>
    <col min="11516" max="11516" width="11.1796875" style="169" customWidth="1"/>
    <col min="11517" max="11517" width="9.81640625" style="169" customWidth="1"/>
    <col min="11518" max="11518" width="10.453125" style="169" customWidth="1"/>
    <col min="11519" max="11519" width="9.453125" style="169" customWidth="1"/>
    <col min="11520" max="11520" width="10.81640625" style="169" customWidth="1"/>
    <col min="11521" max="11521" width="37.26953125" style="169" customWidth="1"/>
    <col min="11522" max="11522" width="9.81640625" style="169" customWidth="1"/>
    <col min="11523" max="11528" width="11" style="169" customWidth="1"/>
    <col min="11529" max="11529" width="29.26953125" style="169" customWidth="1"/>
    <col min="11530" max="11531" width="33.81640625" style="169" customWidth="1"/>
    <col min="11532" max="11533" width="11" style="169" customWidth="1"/>
    <col min="11534" max="11534" width="23.453125" style="169" customWidth="1"/>
    <col min="11535" max="11762" width="11" style="169" customWidth="1"/>
    <col min="11763" max="11770" width="11" style="169"/>
    <col min="11771" max="11771" width="37.26953125" style="169" customWidth="1"/>
    <col min="11772" max="11772" width="11.1796875" style="169" customWidth="1"/>
    <col min="11773" max="11773" width="9.81640625" style="169" customWidth="1"/>
    <col min="11774" max="11774" width="10.453125" style="169" customWidth="1"/>
    <col min="11775" max="11775" width="9.453125" style="169" customWidth="1"/>
    <col min="11776" max="11776" width="10.81640625" style="169" customWidth="1"/>
    <col min="11777" max="11777" width="37.26953125" style="169" customWidth="1"/>
    <col min="11778" max="11778" width="9.81640625" style="169" customWidth="1"/>
    <col min="11779" max="11784" width="11" style="169" customWidth="1"/>
    <col min="11785" max="11785" width="29.26953125" style="169" customWidth="1"/>
    <col min="11786" max="11787" width="33.81640625" style="169" customWidth="1"/>
    <col min="11788" max="11789" width="11" style="169" customWidth="1"/>
    <col min="11790" max="11790" width="23.453125" style="169" customWidth="1"/>
    <col min="11791" max="12018" width="11" style="169" customWidth="1"/>
    <col min="12019" max="12026" width="11" style="169"/>
    <col min="12027" max="12027" width="37.26953125" style="169" customWidth="1"/>
    <col min="12028" max="12028" width="11.1796875" style="169" customWidth="1"/>
    <col min="12029" max="12029" width="9.81640625" style="169" customWidth="1"/>
    <col min="12030" max="12030" width="10.453125" style="169" customWidth="1"/>
    <col min="12031" max="12031" width="9.453125" style="169" customWidth="1"/>
    <col min="12032" max="12032" width="10.81640625" style="169" customWidth="1"/>
    <col min="12033" max="12033" width="37.26953125" style="169" customWidth="1"/>
    <col min="12034" max="12034" width="9.81640625" style="169" customWidth="1"/>
    <col min="12035" max="12040" width="11" style="169" customWidth="1"/>
    <col min="12041" max="12041" width="29.26953125" style="169" customWidth="1"/>
    <col min="12042" max="12043" width="33.81640625" style="169" customWidth="1"/>
    <col min="12044" max="12045" width="11" style="169" customWidth="1"/>
    <col min="12046" max="12046" width="23.453125" style="169" customWidth="1"/>
    <col min="12047" max="12274" width="11" style="169" customWidth="1"/>
    <col min="12275" max="12282" width="11" style="169"/>
    <col min="12283" max="12283" width="37.26953125" style="169" customWidth="1"/>
    <col min="12284" max="12284" width="11.1796875" style="169" customWidth="1"/>
    <col min="12285" max="12285" width="9.81640625" style="169" customWidth="1"/>
    <col min="12286" max="12286" width="10.453125" style="169" customWidth="1"/>
    <col min="12287" max="12287" width="9.453125" style="169" customWidth="1"/>
    <col min="12288" max="12288" width="10.81640625" style="169" customWidth="1"/>
    <col min="12289" max="12289" width="37.26953125" style="169" customWidth="1"/>
    <col min="12290" max="12290" width="9.81640625" style="169" customWidth="1"/>
    <col min="12291" max="12296" width="11" style="169" customWidth="1"/>
    <col min="12297" max="12297" width="29.26953125" style="169" customWidth="1"/>
    <col min="12298" max="12299" width="33.81640625" style="169" customWidth="1"/>
    <col min="12300" max="12301" width="11" style="169" customWidth="1"/>
    <col min="12302" max="12302" width="23.453125" style="169" customWidth="1"/>
    <col min="12303" max="12530" width="11" style="169" customWidth="1"/>
    <col min="12531" max="12538" width="11" style="169"/>
    <col min="12539" max="12539" width="37.26953125" style="169" customWidth="1"/>
    <col min="12540" max="12540" width="11.1796875" style="169" customWidth="1"/>
    <col min="12541" max="12541" width="9.81640625" style="169" customWidth="1"/>
    <col min="12542" max="12542" width="10.453125" style="169" customWidth="1"/>
    <col min="12543" max="12543" width="9.453125" style="169" customWidth="1"/>
    <col min="12544" max="12544" width="10.81640625" style="169" customWidth="1"/>
    <col min="12545" max="12545" width="37.26953125" style="169" customWidth="1"/>
    <col min="12546" max="12546" width="9.81640625" style="169" customWidth="1"/>
    <col min="12547" max="12552" width="11" style="169" customWidth="1"/>
    <col min="12553" max="12553" width="29.26953125" style="169" customWidth="1"/>
    <col min="12554" max="12555" width="33.81640625" style="169" customWidth="1"/>
    <col min="12556" max="12557" width="11" style="169" customWidth="1"/>
    <col min="12558" max="12558" width="23.453125" style="169" customWidth="1"/>
    <col min="12559" max="12786" width="11" style="169" customWidth="1"/>
    <col min="12787" max="12794" width="11" style="169"/>
    <col min="12795" max="12795" width="37.26953125" style="169" customWidth="1"/>
    <col min="12796" max="12796" width="11.1796875" style="169" customWidth="1"/>
    <col min="12797" max="12797" width="9.81640625" style="169" customWidth="1"/>
    <col min="12798" max="12798" width="10.453125" style="169" customWidth="1"/>
    <col min="12799" max="12799" width="9.453125" style="169" customWidth="1"/>
    <col min="12800" max="12800" width="10.81640625" style="169" customWidth="1"/>
    <col min="12801" max="12801" width="37.26953125" style="169" customWidth="1"/>
    <col min="12802" max="12802" width="9.81640625" style="169" customWidth="1"/>
    <col min="12803" max="12808" width="11" style="169" customWidth="1"/>
    <col min="12809" max="12809" width="29.26953125" style="169" customWidth="1"/>
    <col min="12810" max="12811" width="33.81640625" style="169" customWidth="1"/>
    <col min="12812" max="12813" width="11" style="169" customWidth="1"/>
    <col min="12814" max="12814" width="23.453125" style="169" customWidth="1"/>
    <col min="12815" max="13042" width="11" style="169" customWidth="1"/>
    <col min="13043" max="13050" width="11" style="169"/>
    <col min="13051" max="13051" width="37.26953125" style="169" customWidth="1"/>
    <col min="13052" max="13052" width="11.1796875" style="169" customWidth="1"/>
    <col min="13053" max="13053" width="9.81640625" style="169" customWidth="1"/>
    <col min="13054" max="13054" width="10.453125" style="169" customWidth="1"/>
    <col min="13055" max="13055" width="9.453125" style="169" customWidth="1"/>
    <col min="13056" max="13056" width="10.81640625" style="169" customWidth="1"/>
    <col min="13057" max="13057" width="37.26953125" style="169" customWidth="1"/>
    <col min="13058" max="13058" width="9.81640625" style="169" customWidth="1"/>
    <col min="13059" max="13064" width="11" style="169" customWidth="1"/>
    <col min="13065" max="13065" width="29.26953125" style="169" customWidth="1"/>
    <col min="13066" max="13067" width="33.81640625" style="169" customWidth="1"/>
    <col min="13068" max="13069" width="11" style="169" customWidth="1"/>
    <col min="13070" max="13070" width="23.453125" style="169" customWidth="1"/>
    <col min="13071" max="13298" width="11" style="169" customWidth="1"/>
    <col min="13299" max="13306" width="11" style="169"/>
    <col min="13307" max="13307" width="37.26953125" style="169" customWidth="1"/>
    <col min="13308" max="13308" width="11.1796875" style="169" customWidth="1"/>
    <col min="13309" max="13309" width="9.81640625" style="169" customWidth="1"/>
    <col min="13310" max="13310" width="10.453125" style="169" customWidth="1"/>
    <col min="13311" max="13311" width="9.453125" style="169" customWidth="1"/>
    <col min="13312" max="13312" width="10.81640625" style="169" customWidth="1"/>
    <col min="13313" max="13313" width="37.26953125" style="169" customWidth="1"/>
    <col min="13314" max="13314" width="9.81640625" style="169" customWidth="1"/>
    <col min="13315" max="13320" width="11" style="169" customWidth="1"/>
    <col min="13321" max="13321" width="29.26953125" style="169" customWidth="1"/>
    <col min="13322" max="13323" width="33.81640625" style="169" customWidth="1"/>
    <col min="13324" max="13325" width="11" style="169" customWidth="1"/>
    <col min="13326" max="13326" width="23.453125" style="169" customWidth="1"/>
    <col min="13327" max="13554" width="11" style="169" customWidth="1"/>
    <col min="13555" max="13562" width="11" style="169"/>
    <col min="13563" max="13563" width="37.26953125" style="169" customWidth="1"/>
    <col min="13564" max="13564" width="11.1796875" style="169" customWidth="1"/>
    <col min="13565" max="13565" width="9.81640625" style="169" customWidth="1"/>
    <col min="13566" max="13566" width="10.453125" style="169" customWidth="1"/>
    <col min="13567" max="13567" width="9.453125" style="169" customWidth="1"/>
    <col min="13568" max="13568" width="10.81640625" style="169" customWidth="1"/>
    <col min="13569" max="13569" width="37.26953125" style="169" customWidth="1"/>
    <col min="13570" max="13570" width="9.81640625" style="169" customWidth="1"/>
    <col min="13571" max="13576" width="11" style="169" customWidth="1"/>
    <col min="13577" max="13577" width="29.26953125" style="169" customWidth="1"/>
    <col min="13578" max="13579" width="33.81640625" style="169" customWidth="1"/>
    <col min="13580" max="13581" width="11" style="169" customWidth="1"/>
    <col min="13582" max="13582" width="23.453125" style="169" customWidth="1"/>
    <col min="13583" max="13810" width="11" style="169" customWidth="1"/>
    <col min="13811" max="13818" width="11" style="169"/>
    <col min="13819" max="13819" width="37.26953125" style="169" customWidth="1"/>
    <col min="13820" max="13820" width="11.1796875" style="169" customWidth="1"/>
    <col min="13821" max="13821" width="9.81640625" style="169" customWidth="1"/>
    <col min="13822" max="13822" width="10.453125" style="169" customWidth="1"/>
    <col min="13823" max="13823" width="9.453125" style="169" customWidth="1"/>
    <col min="13824" max="13824" width="10.81640625" style="169" customWidth="1"/>
    <col min="13825" max="13825" width="37.26953125" style="169" customWidth="1"/>
    <col min="13826" max="13826" width="9.81640625" style="169" customWidth="1"/>
    <col min="13827" max="13832" width="11" style="169" customWidth="1"/>
    <col min="13833" max="13833" width="29.26953125" style="169" customWidth="1"/>
    <col min="13834" max="13835" width="33.81640625" style="169" customWidth="1"/>
    <col min="13836" max="13837" width="11" style="169" customWidth="1"/>
    <col min="13838" max="13838" width="23.453125" style="169" customWidth="1"/>
    <col min="13839" max="14066" width="11" style="169" customWidth="1"/>
    <col min="14067" max="14074" width="11" style="169"/>
    <col min="14075" max="14075" width="37.26953125" style="169" customWidth="1"/>
    <col min="14076" max="14076" width="11.1796875" style="169" customWidth="1"/>
    <col min="14077" max="14077" width="9.81640625" style="169" customWidth="1"/>
    <col min="14078" max="14078" width="10.453125" style="169" customWidth="1"/>
    <col min="14079" max="14079" width="9.453125" style="169" customWidth="1"/>
    <col min="14080" max="14080" width="10.81640625" style="169" customWidth="1"/>
    <col min="14081" max="14081" width="37.26953125" style="169" customWidth="1"/>
    <col min="14082" max="14082" width="9.81640625" style="169" customWidth="1"/>
    <col min="14083" max="14088" width="11" style="169" customWidth="1"/>
    <col min="14089" max="14089" width="29.26953125" style="169" customWidth="1"/>
    <col min="14090" max="14091" width="33.81640625" style="169" customWidth="1"/>
    <col min="14092" max="14093" width="11" style="169" customWidth="1"/>
    <col min="14094" max="14094" width="23.453125" style="169" customWidth="1"/>
    <col min="14095" max="14322" width="11" style="169" customWidth="1"/>
    <col min="14323" max="14330" width="11" style="169"/>
    <col min="14331" max="14331" width="37.26953125" style="169" customWidth="1"/>
    <col min="14332" max="14332" width="11.1796875" style="169" customWidth="1"/>
    <col min="14333" max="14333" width="9.81640625" style="169" customWidth="1"/>
    <col min="14334" max="14334" width="10.453125" style="169" customWidth="1"/>
    <col min="14335" max="14335" width="9.453125" style="169" customWidth="1"/>
    <col min="14336" max="14336" width="10.81640625" style="169" customWidth="1"/>
    <col min="14337" max="14337" width="37.26953125" style="169" customWidth="1"/>
    <col min="14338" max="14338" width="9.81640625" style="169" customWidth="1"/>
    <col min="14339" max="14344" width="11" style="169" customWidth="1"/>
    <col min="14345" max="14345" width="29.26953125" style="169" customWidth="1"/>
    <col min="14346" max="14347" width="33.81640625" style="169" customWidth="1"/>
    <col min="14348" max="14349" width="11" style="169" customWidth="1"/>
    <col min="14350" max="14350" width="23.453125" style="169" customWidth="1"/>
    <col min="14351" max="14578" width="11" style="169" customWidth="1"/>
    <col min="14579" max="14586" width="11" style="169"/>
    <col min="14587" max="14587" width="37.26953125" style="169" customWidth="1"/>
    <col min="14588" max="14588" width="11.1796875" style="169" customWidth="1"/>
    <col min="14589" max="14589" width="9.81640625" style="169" customWidth="1"/>
    <col min="14590" max="14590" width="10.453125" style="169" customWidth="1"/>
    <col min="14591" max="14591" width="9.453125" style="169" customWidth="1"/>
    <col min="14592" max="14592" width="10.81640625" style="169" customWidth="1"/>
    <col min="14593" max="14593" width="37.26953125" style="169" customWidth="1"/>
    <col min="14594" max="14594" width="9.81640625" style="169" customWidth="1"/>
    <col min="14595" max="14600" width="11" style="169" customWidth="1"/>
    <col min="14601" max="14601" width="29.26953125" style="169" customWidth="1"/>
    <col min="14602" max="14603" width="33.81640625" style="169" customWidth="1"/>
    <col min="14604" max="14605" width="11" style="169" customWidth="1"/>
    <col min="14606" max="14606" width="23.453125" style="169" customWidth="1"/>
    <col min="14607" max="14834" width="11" style="169" customWidth="1"/>
    <col min="14835" max="14842" width="11" style="169"/>
    <col min="14843" max="14843" width="37.26953125" style="169" customWidth="1"/>
    <col min="14844" max="14844" width="11.1796875" style="169" customWidth="1"/>
    <col min="14845" max="14845" width="9.81640625" style="169" customWidth="1"/>
    <col min="14846" max="14846" width="10.453125" style="169" customWidth="1"/>
    <col min="14847" max="14847" width="9.453125" style="169" customWidth="1"/>
    <col min="14848" max="14848" width="10.81640625" style="169" customWidth="1"/>
    <col min="14849" max="14849" width="37.26953125" style="169" customWidth="1"/>
    <col min="14850" max="14850" width="9.81640625" style="169" customWidth="1"/>
    <col min="14851" max="14856" width="11" style="169" customWidth="1"/>
    <col min="14857" max="14857" width="29.26953125" style="169" customWidth="1"/>
    <col min="14858" max="14859" width="33.81640625" style="169" customWidth="1"/>
    <col min="14860" max="14861" width="11" style="169" customWidth="1"/>
    <col min="14862" max="14862" width="23.453125" style="169" customWidth="1"/>
    <col min="14863" max="15090" width="11" style="169" customWidth="1"/>
    <col min="15091" max="15098" width="11" style="169"/>
    <col min="15099" max="15099" width="37.26953125" style="169" customWidth="1"/>
    <col min="15100" max="15100" width="11.1796875" style="169" customWidth="1"/>
    <col min="15101" max="15101" width="9.81640625" style="169" customWidth="1"/>
    <col min="15102" max="15102" width="10.453125" style="169" customWidth="1"/>
    <col min="15103" max="15103" width="9.453125" style="169" customWidth="1"/>
    <col min="15104" max="15104" width="10.81640625" style="169" customWidth="1"/>
    <col min="15105" max="15105" width="37.26953125" style="169" customWidth="1"/>
    <col min="15106" max="15106" width="9.81640625" style="169" customWidth="1"/>
    <col min="15107" max="15112" width="11" style="169" customWidth="1"/>
    <col min="15113" max="15113" width="29.26953125" style="169" customWidth="1"/>
    <col min="15114" max="15115" width="33.81640625" style="169" customWidth="1"/>
    <col min="15116" max="15117" width="11" style="169" customWidth="1"/>
    <col min="15118" max="15118" width="23.453125" style="169" customWidth="1"/>
    <col min="15119" max="15346" width="11" style="169" customWidth="1"/>
    <col min="15347" max="15354" width="11" style="169"/>
    <col min="15355" max="15355" width="37.26953125" style="169" customWidth="1"/>
    <col min="15356" max="15356" width="11.1796875" style="169" customWidth="1"/>
    <col min="15357" max="15357" width="9.81640625" style="169" customWidth="1"/>
    <col min="15358" max="15358" width="10.453125" style="169" customWidth="1"/>
    <col min="15359" max="15359" width="9.453125" style="169" customWidth="1"/>
    <col min="15360" max="15360" width="10.81640625" style="169" customWidth="1"/>
    <col min="15361" max="15361" width="37.26953125" style="169" customWidth="1"/>
    <col min="15362" max="15362" width="9.81640625" style="169" customWidth="1"/>
    <col min="15363" max="15368" width="11" style="169" customWidth="1"/>
    <col min="15369" max="15369" width="29.26953125" style="169" customWidth="1"/>
    <col min="15370" max="15371" width="33.81640625" style="169" customWidth="1"/>
    <col min="15372" max="15373" width="11" style="169" customWidth="1"/>
    <col min="15374" max="15374" width="23.453125" style="169" customWidth="1"/>
    <col min="15375" max="15602" width="11" style="169" customWidth="1"/>
    <col min="15603" max="15610" width="11" style="169"/>
    <col min="15611" max="15611" width="37.26953125" style="169" customWidth="1"/>
    <col min="15612" max="15612" width="11.1796875" style="169" customWidth="1"/>
    <col min="15613" max="15613" width="9.81640625" style="169" customWidth="1"/>
    <col min="15614" max="15614" width="10.453125" style="169" customWidth="1"/>
    <col min="15615" max="15615" width="9.453125" style="169" customWidth="1"/>
    <col min="15616" max="15616" width="10.81640625" style="169" customWidth="1"/>
    <col min="15617" max="15617" width="37.26953125" style="169" customWidth="1"/>
    <col min="15618" max="15618" width="9.81640625" style="169" customWidth="1"/>
    <col min="15619" max="15624" width="11" style="169" customWidth="1"/>
    <col min="15625" max="15625" width="29.26953125" style="169" customWidth="1"/>
    <col min="15626" max="15627" width="33.81640625" style="169" customWidth="1"/>
    <col min="15628" max="15629" width="11" style="169" customWidth="1"/>
    <col min="15630" max="15630" width="23.453125" style="169" customWidth="1"/>
    <col min="15631" max="15858" width="11" style="169" customWidth="1"/>
    <col min="15859" max="15866" width="11" style="169"/>
    <col min="15867" max="15867" width="37.26953125" style="169" customWidth="1"/>
    <col min="15868" max="15868" width="11.1796875" style="169" customWidth="1"/>
    <col min="15869" max="15869" width="9.81640625" style="169" customWidth="1"/>
    <col min="15870" max="15870" width="10.453125" style="169" customWidth="1"/>
    <col min="15871" max="15871" width="9.453125" style="169" customWidth="1"/>
    <col min="15872" max="15872" width="10.81640625" style="169" customWidth="1"/>
    <col min="15873" max="15873" width="37.26953125" style="169" customWidth="1"/>
    <col min="15874" max="15874" width="9.81640625" style="169" customWidth="1"/>
    <col min="15875" max="15880" width="11" style="169" customWidth="1"/>
    <col min="15881" max="15881" width="29.26953125" style="169" customWidth="1"/>
    <col min="15882" max="15883" width="33.81640625" style="169" customWidth="1"/>
    <col min="15884" max="15885" width="11" style="169" customWidth="1"/>
    <col min="15886" max="15886" width="23.453125" style="169" customWidth="1"/>
    <col min="15887" max="16114" width="11" style="169" customWidth="1"/>
    <col min="16115" max="16122" width="11" style="169"/>
    <col min="16123" max="16123" width="37.26953125" style="169" customWidth="1"/>
    <col min="16124" max="16124" width="11.1796875" style="169" customWidth="1"/>
    <col min="16125" max="16125" width="9.81640625" style="169" customWidth="1"/>
    <col min="16126" max="16126" width="10.453125" style="169" customWidth="1"/>
    <col min="16127" max="16127" width="9.453125" style="169" customWidth="1"/>
    <col min="16128" max="16128" width="10.81640625" style="169" customWidth="1"/>
    <col min="16129" max="16129" width="37.26953125" style="169" customWidth="1"/>
    <col min="16130" max="16130" width="9.81640625" style="169" customWidth="1"/>
    <col min="16131" max="16136" width="11" style="169" customWidth="1"/>
    <col min="16137" max="16137" width="29.26953125" style="169" customWidth="1"/>
    <col min="16138" max="16139" width="33.81640625" style="169" customWidth="1"/>
    <col min="16140" max="16141" width="11" style="169" customWidth="1"/>
    <col min="16142" max="16142" width="23.453125" style="169" customWidth="1"/>
    <col min="16143" max="16370" width="11" style="169" customWidth="1"/>
    <col min="16371" max="16384" width="11" style="169"/>
  </cols>
  <sheetData>
    <row r="1" spans="1:14" s="286" customFormat="1" ht="24.75" customHeight="1">
      <c r="A1" s="165" t="s">
        <v>0</v>
      </c>
      <c r="B1" s="287"/>
      <c r="F1" s="167" t="s">
        <v>416</v>
      </c>
      <c r="I1" s="167"/>
    </row>
    <row r="2" spans="1:14" ht="19" customHeight="1">
      <c r="E2" s="169" t="s">
        <v>213</v>
      </c>
    </row>
    <row r="3" spans="1:14" s="259" customFormat="1" ht="19" customHeight="1">
      <c r="A3" s="209" t="s">
        <v>795</v>
      </c>
      <c r="B3" s="206"/>
      <c r="D3" s="169"/>
      <c r="E3" s="884" t="s">
        <v>794</v>
      </c>
      <c r="F3" s="884"/>
      <c r="G3" s="226"/>
      <c r="I3" s="284"/>
    </row>
    <row r="4" spans="1:14" ht="19" customHeight="1">
      <c r="A4" s="209" t="s">
        <v>683</v>
      </c>
      <c r="D4" s="259"/>
      <c r="E4" s="883" t="s">
        <v>684</v>
      </c>
      <c r="F4" s="883"/>
      <c r="G4" s="259"/>
      <c r="I4" s="284"/>
    </row>
    <row r="5" spans="1:14" ht="19" customHeight="1">
      <c r="A5" s="209" t="s">
        <v>685</v>
      </c>
      <c r="B5" s="169"/>
      <c r="D5" s="883" t="s">
        <v>686</v>
      </c>
      <c r="E5" s="883"/>
      <c r="F5" s="883"/>
      <c r="I5" s="207"/>
    </row>
    <row r="6" spans="1:14" ht="16.5" customHeight="1">
      <c r="B6" s="885"/>
      <c r="C6" s="885"/>
      <c r="D6" s="885"/>
      <c r="E6" s="885"/>
      <c r="I6" s="207"/>
    </row>
    <row r="7" spans="1:14">
      <c r="A7" s="9" t="s">
        <v>865</v>
      </c>
      <c r="B7" s="15" t="s">
        <v>687</v>
      </c>
      <c r="C7" s="14" t="s">
        <v>688</v>
      </c>
      <c r="D7" s="15" t="s">
        <v>689</v>
      </c>
      <c r="E7" s="14" t="s">
        <v>690</v>
      </c>
      <c r="F7" s="10" t="s">
        <v>873</v>
      </c>
      <c r="G7" s="630"/>
      <c r="H7" s="224"/>
      <c r="I7" s="207"/>
    </row>
    <row r="8" spans="1:14" ht="13.5" customHeight="1">
      <c r="A8" s="16"/>
      <c r="B8" s="63"/>
      <c r="C8" s="16"/>
      <c r="D8" s="15" t="s">
        <v>691</v>
      </c>
      <c r="E8" s="21"/>
      <c r="F8" s="15"/>
      <c r="G8" s="636"/>
      <c r="H8" s="225"/>
      <c r="I8" s="271"/>
      <c r="N8" s="271"/>
    </row>
    <row r="9" spans="1:14" ht="13.5" customHeight="1">
      <c r="A9" s="9"/>
      <c r="B9" s="15" t="s">
        <v>692</v>
      </c>
      <c r="C9" s="22" t="s">
        <v>693</v>
      </c>
      <c r="D9" s="22" t="s">
        <v>694</v>
      </c>
      <c r="E9" s="22" t="s">
        <v>695</v>
      </c>
      <c r="F9" s="16"/>
      <c r="G9" s="636"/>
      <c r="I9" s="265"/>
      <c r="N9" s="265"/>
    </row>
    <row r="10" spans="1:14" ht="8.15" customHeight="1">
      <c r="A10" s="9"/>
      <c r="B10" s="27"/>
      <c r="C10" s="263"/>
      <c r="D10" s="263"/>
      <c r="E10" s="263"/>
      <c r="F10" s="16"/>
      <c r="G10" s="636"/>
      <c r="I10" s="265"/>
      <c r="N10" s="265"/>
    </row>
    <row r="11" spans="1:14" ht="18" customHeight="1">
      <c r="A11" s="631" t="s">
        <v>17</v>
      </c>
      <c r="B11" s="632">
        <f>B12+B13+B14+B15+B19+B16+B17+B18</f>
        <v>711</v>
      </c>
      <c r="C11" s="632">
        <f>C12+C13+C14+C15+C19+C16+C17+C18</f>
        <v>3975</v>
      </c>
      <c r="D11" s="632">
        <f>D12+D13+D14+D15+D19+D16+D17+D18</f>
        <v>5710</v>
      </c>
      <c r="E11" s="632">
        <f>SUM(E12:E19)</f>
        <v>34115</v>
      </c>
      <c r="F11" s="774" t="s">
        <v>18</v>
      </c>
      <c r="G11" s="636"/>
      <c r="H11" s="299"/>
      <c r="I11" s="634"/>
      <c r="N11" s="265"/>
    </row>
    <row r="12" spans="1:14" ht="18" customHeight="1">
      <c r="A12" s="635" t="s">
        <v>19</v>
      </c>
      <c r="B12" s="636">
        <v>36</v>
      </c>
      <c r="C12" s="636">
        <v>77</v>
      </c>
      <c r="D12" s="636">
        <v>235</v>
      </c>
      <c r="E12" s="636">
        <v>3763</v>
      </c>
      <c r="F12" s="775" t="s">
        <v>988</v>
      </c>
      <c r="G12" s="636"/>
      <c r="H12" s="316"/>
      <c r="I12" s="639"/>
      <c r="N12" s="265"/>
    </row>
    <row r="13" spans="1:14" ht="18" customHeight="1">
      <c r="A13" s="635" t="s">
        <v>21</v>
      </c>
      <c r="B13" s="636">
        <v>102</v>
      </c>
      <c r="C13" s="636">
        <v>311</v>
      </c>
      <c r="D13" s="636">
        <v>389</v>
      </c>
      <c r="E13" s="636">
        <v>3886</v>
      </c>
      <c r="F13" s="775" t="s">
        <v>989</v>
      </c>
      <c r="G13" s="636"/>
      <c r="H13" s="316"/>
      <c r="I13" s="640"/>
      <c r="N13" s="265"/>
    </row>
    <row r="14" spans="1:14" ht="18" customHeight="1">
      <c r="A14" s="635" t="s">
        <v>23</v>
      </c>
      <c r="B14" s="636">
        <v>44</v>
      </c>
      <c r="C14" s="636">
        <v>184</v>
      </c>
      <c r="D14" s="636">
        <v>113</v>
      </c>
      <c r="E14" s="636">
        <v>650</v>
      </c>
      <c r="F14" s="775" t="s">
        <v>990</v>
      </c>
      <c r="G14" s="636"/>
      <c r="H14" s="316"/>
      <c r="I14" s="640"/>
      <c r="N14" s="265"/>
    </row>
    <row r="15" spans="1:14" ht="18" customHeight="1">
      <c r="A15" s="18" t="s">
        <v>25</v>
      </c>
      <c r="B15" s="636">
        <v>76</v>
      </c>
      <c r="C15" s="636">
        <v>266</v>
      </c>
      <c r="D15" s="636">
        <v>958</v>
      </c>
      <c r="E15" s="636">
        <v>6300</v>
      </c>
      <c r="F15" s="775" t="s">
        <v>991</v>
      </c>
      <c r="G15" s="636"/>
      <c r="H15" s="316"/>
      <c r="I15" s="640"/>
      <c r="N15" s="265"/>
    </row>
    <row r="16" spans="1:14" ht="18" customHeight="1">
      <c r="A16" s="18" t="s">
        <v>697</v>
      </c>
      <c r="B16" s="636">
        <v>163</v>
      </c>
      <c r="C16" s="636">
        <v>940</v>
      </c>
      <c r="D16" s="636">
        <v>859</v>
      </c>
      <c r="E16" s="636">
        <v>5711</v>
      </c>
      <c r="F16" s="775" t="s">
        <v>1006</v>
      </c>
      <c r="G16" s="638"/>
      <c r="H16" s="316"/>
      <c r="I16" s="640"/>
      <c r="N16" s="265"/>
    </row>
    <row r="17" spans="1:14" ht="18" customHeight="1">
      <c r="A17" s="18" t="s">
        <v>698</v>
      </c>
      <c r="B17" s="636">
        <v>126</v>
      </c>
      <c r="C17" s="636">
        <v>1539</v>
      </c>
      <c r="D17" s="636">
        <v>1633</v>
      </c>
      <c r="E17" s="636">
        <v>7784</v>
      </c>
      <c r="F17" s="775" t="s">
        <v>1007</v>
      </c>
      <c r="G17" s="638"/>
      <c r="H17" s="316"/>
      <c r="I17" s="640"/>
      <c r="N17" s="265"/>
    </row>
    <row r="18" spans="1:14" ht="18" customHeight="1">
      <c r="A18" s="18" t="s">
        <v>574</v>
      </c>
      <c r="B18" s="636">
        <v>53</v>
      </c>
      <c r="C18" s="636">
        <v>286</v>
      </c>
      <c r="D18" s="636">
        <v>744</v>
      </c>
      <c r="E18" s="636">
        <v>3912</v>
      </c>
      <c r="F18" s="775" t="s">
        <v>1008</v>
      </c>
      <c r="G18" s="638"/>
      <c r="H18" s="316"/>
      <c r="I18" s="640"/>
      <c r="N18" s="265"/>
    </row>
    <row r="19" spans="1:14" ht="18" customHeight="1">
      <c r="A19" s="18" t="s">
        <v>696</v>
      </c>
      <c r="B19" s="636">
        <v>111</v>
      </c>
      <c r="C19" s="636">
        <v>372</v>
      </c>
      <c r="D19" s="636">
        <v>779</v>
      </c>
      <c r="E19" s="636">
        <v>2109</v>
      </c>
      <c r="F19" s="775" t="s">
        <v>1009</v>
      </c>
      <c r="G19" s="638"/>
      <c r="H19" s="316"/>
      <c r="I19" s="640"/>
      <c r="N19" s="265"/>
    </row>
    <row r="20" spans="1:14" ht="18" customHeight="1">
      <c r="A20" s="631" t="s">
        <v>35</v>
      </c>
      <c r="B20" s="632">
        <f>SUM(B21:B28)</f>
        <v>582</v>
      </c>
      <c r="C20" s="632">
        <f t="shared" ref="C20:E20" si="0">SUM(C21:C28)</f>
        <v>525</v>
      </c>
      <c r="D20" s="632">
        <f t="shared" si="0"/>
        <v>3150</v>
      </c>
      <c r="E20" s="632">
        <f t="shared" si="0"/>
        <v>27941</v>
      </c>
      <c r="F20" s="695" t="s">
        <v>36</v>
      </c>
      <c r="G20" s="638"/>
      <c r="H20" s="316"/>
      <c r="I20" s="640"/>
      <c r="N20" s="265"/>
    </row>
    <row r="21" spans="1:14" ht="18" customHeight="1">
      <c r="A21" s="635" t="s">
        <v>37</v>
      </c>
      <c r="B21" s="641">
        <v>138</v>
      </c>
      <c r="C21" s="641">
        <v>53</v>
      </c>
      <c r="D21" s="641">
        <v>66</v>
      </c>
      <c r="E21" s="641">
        <v>3269</v>
      </c>
      <c r="F21" s="776" t="s">
        <v>1010</v>
      </c>
      <c r="G21" s="638"/>
      <c r="H21" s="316"/>
      <c r="I21" s="640"/>
      <c r="N21" s="265"/>
    </row>
    <row r="22" spans="1:14" ht="18" customHeight="1">
      <c r="A22" s="635" t="s">
        <v>39</v>
      </c>
      <c r="B22" s="636">
        <v>57</v>
      </c>
      <c r="C22" s="636">
        <v>21</v>
      </c>
      <c r="D22" s="636">
        <v>1071</v>
      </c>
      <c r="E22" s="636">
        <v>2438</v>
      </c>
      <c r="F22" s="776" t="s">
        <v>1011</v>
      </c>
      <c r="G22" s="638"/>
      <c r="H22" s="316"/>
      <c r="I22" s="639"/>
      <c r="N22" s="265"/>
    </row>
    <row r="23" spans="1:14" ht="18" customHeight="1">
      <c r="A23" s="635" t="s">
        <v>41</v>
      </c>
      <c r="B23" s="636" t="s">
        <v>226</v>
      </c>
      <c r="C23" s="636" t="s">
        <v>226</v>
      </c>
      <c r="D23" s="636">
        <v>85</v>
      </c>
      <c r="E23" s="636">
        <v>2409</v>
      </c>
      <c r="F23" s="776" t="s">
        <v>1012</v>
      </c>
      <c r="G23" s="638"/>
      <c r="H23" s="316"/>
      <c r="I23" s="639"/>
      <c r="N23" s="265"/>
    </row>
    <row r="24" spans="1:14" ht="18" customHeight="1">
      <c r="A24" s="635" t="s">
        <v>43</v>
      </c>
      <c r="B24" s="636">
        <v>33</v>
      </c>
      <c r="C24" s="636">
        <v>55</v>
      </c>
      <c r="D24" s="636">
        <v>202</v>
      </c>
      <c r="E24" s="636">
        <v>3682</v>
      </c>
      <c r="F24" s="775" t="s">
        <v>1013</v>
      </c>
      <c r="G24" s="638"/>
      <c r="H24" s="316"/>
      <c r="I24" s="640"/>
      <c r="N24" s="265"/>
    </row>
    <row r="25" spans="1:14" ht="18" customHeight="1">
      <c r="A25" s="635" t="s">
        <v>45</v>
      </c>
      <c r="B25" s="636">
        <v>40</v>
      </c>
      <c r="C25" s="636">
        <v>4</v>
      </c>
      <c r="D25" s="636">
        <v>241</v>
      </c>
      <c r="E25" s="636">
        <v>1307</v>
      </c>
      <c r="F25" s="776" t="s">
        <v>1014</v>
      </c>
      <c r="G25" s="638"/>
      <c r="H25" s="316"/>
      <c r="I25" s="640"/>
      <c r="N25" s="271"/>
    </row>
    <row r="26" spans="1:14" ht="18" customHeight="1">
      <c r="A26" s="635" t="s">
        <v>47</v>
      </c>
      <c r="B26" s="636">
        <v>51</v>
      </c>
      <c r="C26" s="636">
        <v>125</v>
      </c>
      <c r="D26" s="636">
        <v>861</v>
      </c>
      <c r="E26" s="636">
        <v>5741</v>
      </c>
      <c r="F26" s="776" t="s">
        <v>1015</v>
      </c>
      <c r="G26" s="638"/>
      <c r="H26" s="316"/>
      <c r="I26" s="640"/>
      <c r="N26" s="272"/>
    </row>
    <row r="27" spans="1:14" ht="18" customHeight="1">
      <c r="A27" s="635" t="s">
        <v>49</v>
      </c>
      <c r="B27" s="636">
        <v>236</v>
      </c>
      <c r="C27" s="636">
        <v>264</v>
      </c>
      <c r="D27" s="636">
        <v>479</v>
      </c>
      <c r="E27" s="636">
        <v>6492</v>
      </c>
      <c r="F27" s="776" t="s">
        <v>1016</v>
      </c>
      <c r="G27" s="633"/>
      <c r="H27" s="299"/>
      <c r="I27" s="634"/>
      <c r="N27" s="265"/>
    </row>
    <row r="28" spans="1:14" ht="18" customHeight="1">
      <c r="A28" s="635" t="s">
        <v>51</v>
      </c>
      <c r="B28" s="636">
        <v>27</v>
      </c>
      <c r="C28" s="636">
        <v>3</v>
      </c>
      <c r="D28" s="636">
        <v>145</v>
      </c>
      <c r="E28" s="636">
        <v>2603</v>
      </c>
      <c r="F28" s="776" t="s">
        <v>1017</v>
      </c>
      <c r="G28" s="633"/>
      <c r="H28" s="299"/>
      <c r="I28" s="634"/>
      <c r="N28" s="265"/>
    </row>
    <row r="29" spans="1:14" ht="18" customHeight="1">
      <c r="A29" s="631" t="s">
        <v>53</v>
      </c>
      <c r="B29" s="632">
        <f>B30+B31+B32+B33+B34+B35+B36+B37+B38</f>
        <v>848</v>
      </c>
      <c r="C29" s="632">
        <f>C30+C31+C32+C33+C34+C35+C36+C37+C38</f>
        <v>4034</v>
      </c>
      <c r="D29" s="632">
        <f>D30+D31+D32+D33+D34+D35+D36+D37+D38</f>
        <v>6253</v>
      </c>
      <c r="E29" s="632">
        <f>E30+E31+E32+E33+E34+E35+E36+E37+E38</f>
        <v>60485</v>
      </c>
      <c r="F29" s="774" t="s">
        <v>54</v>
      </c>
      <c r="G29" s="638"/>
      <c r="H29" s="316"/>
      <c r="I29" s="639"/>
      <c r="N29" s="265"/>
    </row>
    <row r="30" spans="1:14" ht="18" customHeight="1">
      <c r="A30" s="643" t="s">
        <v>493</v>
      </c>
      <c r="B30" s="636">
        <v>203</v>
      </c>
      <c r="C30" s="636">
        <v>1090</v>
      </c>
      <c r="D30" s="636">
        <v>818</v>
      </c>
      <c r="E30" s="636">
        <v>9614</v>
      </c>
      <c r="F30" s="775" t="s">
        <v>1018</v>
      </c>
      <c r="G30" s="638"/>
      <c r="H30" s="316"/>
      <c r="I30" s="640"/>
      <c r="N30" s="265"/>
    </row>
    <row r="31" spans="1:14" ht="18" customHeight="1">
      <c r="A31" s="644" t="s">
        <v>874</v>
      </c>
      <c r="B31" s="636">
        <v>38</v>
      </c>
      <c r="C31" s="636">
        <v>176</v>
      </c>
      <c r="D31" s="636">
        <v>559</v>
      </c>
      <c r="E31" s="636">
        <v>4152</v>
      </c>
      <c r="F31" s="775" t="s">
        <v>1019</v>
      </c>
      <c r="N31" s="265"/>
    </row>
    <row r="32" spans="1:14" ht="18" customHeight="1">
      <c r="A32" s="643" t="s">
        <v>875</v>
      </c>
      <c r="B32" s="636">
        <v>11</v>
      </c>
      <c r="C32" s="636">
        <v>492</v>
      </c>
      <c r="D32" s="636">
        <v>423</v>
      </c>
      <c r="E32" s="636">
        <v>2746</v>
      </c>
      <c r="F32" s="775" t="s">
        <v>1020</v>
      </c>
      <c r="N32" s="265"/>
    </row>
    <row r="33" spans="1:14" ht="18" customHeight="1">
      <c r="A33" s="635" t="s">
        <v>699</v>
      </c>
      <c r="B33" s="636">
        <v>99</v>
      </c>
      <c r="C33" s="636">
        <v>1128</v>
      </c>
      <c r="D33" s="636">
        <v>2161</v>
      </c>
      <c r="E33" s="636">
        <v>11874</v>
      </c>
      <c r="F33" s="775" t="s">
        <v>1021</v>
      </c>
      <c r="G33" s="638"/>
      <c r="N33" s="265"/>
    </row>
    <row r="34" spans="1:14" ht="18" customHeight="1">
      <c r="A34" s="644" t="s">
        <v>876</v>
      </c>
      <c r="B34" s="636">
        <v>48</v>
      </c>
      <c r="C34" s="636">
        <v>138</v>
      </c>
      <c r="D34" s="636">
        <v>186</v>
      </c>
      <c r="E34" s="636">
        <v>1551</v>
      </c>
      <c r="F34" s="775" t="s">
        <v>1022</v>
      </c>
      <c r="N34" s="265"/>
    </row>
    <row r="35" spans="1:14" ht="18" customHeight="1">
      <c r="A35" s="635" t="s">
        <v>700</v>
      </c>
      <c r="B35" s="636">
        <v>169</v>
      </c>
      <c r="C35" s="636">
        <v>259</v>
      </c>
      <c r="D35" s="636">
        <v>297</v>
      </c>
      <c r="E35" s="636">
        <v>4479</v>
      </c>
      <c r="F35" s="775" t="s">
        <v>1023</v>
      </c>
      <c r="G35" s="638"/>
      <c r="H35" s="316"/>
      <c r="I35" s="640"/>
      <c r="N35" s="265"/>
    </row>
    <row r="36" spans="1:14" ht="18" customHeight="1">
      <c r="A36" s="635" t="s">
        <v>701</v>
      </c>
      <c r="B36" s="636">
        <v>36</v>
      </c>
      <c r="C36" s="636">
        <v>197</v>
      </c>
      <c r="D36" s="636">
        <v>686</v>
      </c>
      <c r="E36" s="636">
        <v>13514</v>
      </c>
      <c r="F36" s="775" t="s">
        <v>1024</v>
      </c>
      <c r="G36" s="638"/>
      <c r="H36" s="316"/>
      <c r="I36" s="640"/>
      <c r="N36" s="265"/>
    </row>
    <row r="37" spans="1:14" ht="18" customHeight="1">
      <c r="A37" s="635" t="s">
        <v>702</v>
      </c>
      <c r="B37" s="636">
        <v>187</v>
      </c>
      <c r="C37" s="636">
        <v>282</v>
      </c>
      <c r="D37" s="636">
        <v>744</v>
      </c>
      <c r="E37" s="636">
        <v>8946</v>
      </c>
      <c r="F37" s="775" t="s">
        <v>1005</v>
      </c>
      <c r="G37" s="638"/>
      <c r="H37" s="316"/>
      <c r="I37" s="640"/>
      <c r="N37" s="271"/>
    </row>
    <row r="38" spans="1:14" ht="18" customHeight="1">
      <c r="A38" s="635" t="s">
        <v>877</v>
      </c>
      <c r="B38" s="636">
        <v>57</v>
      </c>
      <c r="C38" s="636">
        <v>272</v>
      </c>
      <c r="D38" s="636">
        <v>379</v>
      </c>
      <c r="E38" s="636">
        <v>3609</v>
      </c>
      <c r="F38" s="775" t="s">
        <v>1004</v>
      </c>
      <c r="G38" s="638"/>
      <c r="H38" s="316"/>
      <c r="I38" s="640"/>
      <c r="N38" s="265"/>
    </row>
    <row r="39" spans="1:14" ht="18" customHeight="1">
      <c r="A39" s="645" t="s">
        <v>72</v>
      </c>
      <c r="B39" s="632">
        <f>B40+B41+B42+B43+B44+B45+B46</f>
        <v>1904</v>
      </c>
      <c r="C39" s="632">
        <f>C40+C41+C42+C43+C44+C45+C46</f>
        <v>5195</v>
      </c>
      <c r="D39" s="632">
        <f>D40+D41+D42+D43+D44+D45+D46</f>
        <v>4665</v>
      </c>
      <c r="E39" s="632">
        <f>E40+E41+E42+E43+E44+E45+E46</f>
        <v>51805</v>
      </c>
      <c r="F39" s="774" t="s">
        <v>73</v>
      </c>
      <c r="G39" s="638"/>
      <c r="H39" s="316"/>
      <c r="I39" s="640"/>
      <c r="N39" s="265"/>
    </row>
    <row r="40" spans="1:14" ht="18" customHeight="1">
      <c r="A40" s="643" t="s">
        <v>74</v>
      </c>
      <c r="B40" s="636">
        <v>367</v>
      </c>
      <c r="C40" s="636">
        <v>689</v>
      </c>
      <c r="D40" s="636">
        <v>690</v>
      </c>
      <c r="E40" s="636">
        <v>11402</v>
      </c>
      <c r="F40" s="776" t="s">
        <v>992</v>
      </c>
      <c r="G40" s="633"/>
      <c r="H40" s="299"/>
      <c r="I40" s="634"/>
      <c r="N40" s="265"/>
    </row>
    <row r="41" spans="1:14" ht="18" customHeight="1">
      <c r="A41" s="643" t="s">
        <v>76</v>
      </c>
      <c r="B41" s="636">
        <v>377</v>
      </c>
      <c r="C41" s="636">
        <v>184</v>
      </c>
      <c r="D41" s="636">
        <v>347</v>
      </c>
      <c r="E41" s="636">
        <v>6058</v>
      </c>
      <c r="F41" s="775" t="s">
        <v>993</v>
      </c>
      <c r="G41" s="638"/>
      <c r="H41" s="316"/>
      <c r="I41" s="640"/>
      <c r="N41" s="265"/>
    </row>
    <row r="42" spans="1:14" ht="18" customHeight="1">
      <c r="A42" s="643" t="s">
        <v>78</v>
      </c>
      <c r="B42" s="636">
        <v>30</v>
      </c>
      <c r="C42" s="636">
        <v>65</v>
      </c>
      <c r="D42" s="636">
        <v>249</v>
      </c>
      <c r="E42" s="636">
        <v>2036</v>
      </c>
      <c r="F42" s="775" t="s">
        <v>994</v>
      </c>
      <c r="G42" s="638"/>
      <c r="H42" s="316"/>
      <c r="I42" s="640"/>
      <c r="N42" s="265"/>
    </row>
    <row r="43" spans="1:14" ht="18" customHeight="1">
      <c r="A43" s="643" t="s">
        <v>80</v>
      </c>
      <c r="B43" s="636">
        <v>769</v>
      </c>
      <c r="C43" s="636">
        <v>2400</v>
      </c>
      <c r="D43" s="636">
        <v>1883</v>
      </c>
      <c r="E43" s="636">
        <v>10876</v>
      </c>
      <c r="F43" s="775" t="s">
        <v>995</v>
      </c>
      <c r="G43" s="638"/>
      <c r="H43" s="316"/>
      <c r="I43" s="639"/>
      <c r="N43" s="265"/>
    </row>
    <row r="44" spans="1:14" ht="18" customHeight="1">
      <c r="A44" s="643" t="s">
        <v>82</v>
      </c>
      <c r="B44" s="636">
        <v>176</v>
      </c>
      <c r="C44" s="636">
        <v>898</v>
      </c>
      <c r="D44" s="636">
        <v>342</v>
      </c>
      <c r="E44" s="636">
        <v>9381</v>
      </c>
      <c r="F44" s="776" t="s">
        <v>996</v>
      </c>
      <c r="G44" s="638"/>
      <c r="H44" s="316"/>
      <c r="I44" s="640"/>
      <c r="N44" s="207"/>
    </row>
    <row r="45" spans="1:14" ht="18" customHeight="1">
      <c r="A45" s="643" t="s">
        <v>84</v>
      </c>
      <c r="B45" s="636">
        <v>34</v>
      </c>
      <c r="C45" s="636">
        <v>101</v>
      </c>
      <c r="D45" s="636">
        <v>243</v>
      </c>
      <c r="E45" s="636">
        <v>4538</v>
      </c>
      <c r="F45" s="776" t="s">
        <v>997</v>
      </c>
      <c r="G45" s="638"/>
      <c r="H45" s="316"/>
      <c r="I45" s="640"/>
      <c r="N45" s="265"/>
    </row>
    <row r="46" spans="1:14" ht="18" customHeight="1">
      <c r="A46" s="643" t="s">
        <v>86</v>
      </c>
      <c r="B46" s="636">
        <v>151</v>
      </c>
      <c r="C46" s="636">
        <v>858</v>
      </c>
      <c r="D46" s="636">
        <v>911</v>
      </c>
      <c r="E46" s="636">
        <v>7514</v>
      </c>
      <c r="F46" s="775" t="s">
        <v>1003</v>
      </c>
      <c r="G46" s="638"/>
      <c r="H46" s="316"/>
      <c r="I46" s="640"/>
      <c r="N46" s="265"/>
    </row>
    <row r="47" spans="1:14" ht="18" customHeight="1">
      <c r="A47" s="646" t="s">
        <v>88</v>
      </c>
      <c r="B47" s="632">
        <f>B48+B49+B50+B51+B52</f>
        <v>1125</v>
      </c>
      <c r="C47" s="632">
        <f>C48+C49+C50+C51+C52</f>
        <v>1096</v>
      </c>
      <c r="D47" s="632">
        <f>D48+D49+D50+D51+D52</f>
        <v>1493</v>
      </c>
      <c r="E47" s="632">
        <f>E48+E49+E50+E51+E52</f>
        <v>29924</v>
      </c>
      <c r="F47" s="774" t="s">
        <v>89</v>
      </c>
      <c r="G47" s="638"/>
      <c r="H47" s="316"/>
      <c r="I47" s="639"/>
      <c r="N47" s="265"/>
    </row>
    <row r="48" spans="1:14" ht="18" customHeight="1">
      <c r="A48" s="635" t="s">
        <v>90</v>
      </c>
      <c r="B48" s="636">
        <v>35</v>
      </c>
      <c r="C48" s="636">
        <v>150</v>
      </c>
      <c r="D48" s="636">
        <v>323</v>
      </c>
      <c r="E48" s="636">
        <v>5610</v>
      </c>
      <c r="F48" s="775" t="s">
        <v>1001</v>
      </c>
      <c r="G48" s="638"/>
      <c r="H48" s="316"/>
      <c r="I48" s="639"/>
      <c r="N48" s="265"/>
    </row>
    <row r="49" spans="1:14" ht="18" customHeight="1">
      <c r="A49" s="643" t="s">
        <v>92</v>
      </c>
      <c r="B49" s="636">
        <v>215</v>
      </c>
      <c r="C49" s="636">
        <v>308</v>
      </c>
      <c r="D49" s="636">
        <v>195</v>
      </c>
      <c r="E49" s="636">
        <v>7897</v>
      </c>
      <c r="F49" s="775" t="s">
        <v>998</v>
      </c>
      <c r="G49" s="638"/>
      <c r="H49" s="316"/>
      <c r="I49" s="640"/>
      <c r="N49" s="265"/>
    </row>
    <row r="50" spans="1:14" ht="18" customHeight="1">
      <c r="A50" s="643" t="s">
        <v>94</v>
      </c>
      <c r="B50" s="636">
        <v>748</v>
      </c>
      <c r="C50" s="636">
        <v>120</v>
      </c>
      <c r="D50" s="636">
        <v>228</v>
      </c>
      <c r="E50" s="636">
        <v>5379</v>
      </c>
      <c r="F50" s="775" t="s">
        <v>1002</v>
      </c>
      <c r="G50" s="633"/>
      <c r="H50" s="299"/>
      <c r="I50" s="634"/>
      <c r="N50" s="265"/>
    </row>
    <row r="51" spans="1:14" ht="18" customHeight="1">
      <c r="A51" s="643" t="s">
        <v>96</v>
      </c>
      <c r="B51" s="636">
        <v>16</v>
      </c>
      <c r="C51" s="636">
        <v>331</v>
      </c>
      <c r="D51" s="636">
        <v>595</v>
      </c>
      <c r="E51" s="636">
        <v>4733</v>
      </c>
      <c r="F51" s="775" t="s">
        <v>999</v>
      </c>
      <c r="G51" s="638"/>
      <c r="H51" s="316"/>
      <c r="I51" s="640"/>
      <c r="N51" s="265"/>
    </row>
    <row r="52" spans="1:14" ht="18" customHeight="1">
      <c r="A52" s="643" t="s">
        <v>98</v>
      </c>
      <c r="B52" s="636">
        <v>111</v>
      </c>
      <c r="C52" s="636">
        <v>187</v>
      </c>
      <c r="D52" s="636">
        <v>152</v>
      </c>
      <c r="E52" s="636">
        <v>6305</v>
      </c>
      <c r="F52" s="776" t="s">
        <v>1000</v>
      </c>
      <c r="G52" s="638"/>
      <c r="H52" s="316"/>
      <c r="I52" s="640"/>
      <c r="N52" s="265"/>
    </row>
    <row r="53" spans="1:14" ht="12.75" customHeight="1">
      <c r="A53" s="248"/>
    </row>
    <row r="54" spans="1:14" ht="14.15" customHeight="1">
      <c r="A54" s="248"/>
      <c r="C54" s="207"/>
      <c r="D54" s="207"/>
      <c r="E54" s="207"/>
    </row>
    <row r="55" spans="1:14" ht="12.75" customHeight="1">
      <c r="A55" s="248"/>
      <c r="C55" s="207"/>
      <c r="D55" s="207"/>
      <c r="E55" s="207"/>
    </row>
    <row r="56" spans="1:14" ht="9" customHeight="1">
      <c r="A56" s="248"/>
    </row>
    <row r="57" spans="1:14" ht="12.75" customHeight="1">
      <c r="A57" s="248"/>
    </row>
    <row r="58" spans="1:14" ht="12.75" customHeight="1">
      <c r="A58" s="248"/>
    </row>
    <row r="59" spans="1:14" ht="12.75" customHeight="1">
      <c r="A59" s="886"/>
      <c r="B59" s="886"/>
      <c r="C59" s="886"/>
      <c r="D59" s="886"/>
      <c r="E59" s="886"/>
      <c r="F59" s="886"/>
    </row>
    <row r="60" spans="1:14" ht="12.75" customHeight="1">
      <c r="A60" s="248"/>
    </row>
    <row r="61" spans="1:14" ht="12.75" customHeight="1">
      <c r="A61" s="248"/>
    </row>
    <row r="62" spans="1:14" ht="22.5">
      <c r="A62" s="165" t="s">
        <v>0</v>
      </c>
      <c r="B62" s="286"/>
      <c r="C62" s="286"/>
      <c r="D62" s="286"/>
      <c r="E62" s="286"/>
      <c r="F62" s="167" t="s">
        <v>416</v>
      </c>
    </row>
    <row r="63" spans="1:14">
      <c r="B63" s="169"/>
    </row>
    <row r="64" spans="1:14" ht="17.5">
      <c r="A64" s="209" t="s">
        <v>795</v>
      </c>
      <c r="B64" s="206"/>
      <c r="C64" s="259"/>
      <c r="E64" s="884" t="s">
        <v>794</v>
      </c>
      <c r="F64" s="884"/>
    </row>
    <row r="65" spans="1:6" ht="20">
      <c r="A65" s="209" t="s">
        <v>683</v>
      </c>
      <c r="D65" s="259"/>
      <c r="E65" s="883" t="s">
        <v>684</v>
      </c>
      <c r="F65" s="883"/>
    </row>
    <row r="66" spans="1:6" ht="20">
      <c r="A66" s="209" t="s">
        <v>703</v>
      </c>
      <c r="B66" s="169"/>
      <c r="D66" s="883" t="s">
        <v>704</v>
      </c>
      <c r="E66" s="883"/>
      <c r="F66" s="883"/>
    </row>
    <row r="67" spans="1:6">
      <c r="B67" s="252"/>
      <c r="E67" s="248"/>
    </row>
    <row r="68" spans="1:6">
      <c r="A68" s="9" t="s">
        <v>865</v>
      </c>
      <c r="B68" s="15" t="s">
        <v>687</v>
      </c>
      <c r="C68" s="14" t="s">
        <v>688</v>
      </c>
      <c r="D68" s="15" t="s">
        <v>689</v>
      </c>
      <c r="E68" s="14" t="s">
        <v>690</v>
      </c>
      <c r="F68" s="10" t="s">
        <v>873</v>
      </c>
    </row>
    <row r="69" spans="1:6">
      <c r="A69" s="16"/>
      <c r="B69" s="63"/>
      <c r="C69" s="16"/>
      <c r="D69" s="15" t="s">
        <v>691</v>
      </c>
      <c r="E69" s="21"/>
      <c r="F69" s="15"/>
    </row>
    <row r="70" spans="1:6">
      <c r="A70" s="9"/>
      <c r="B70" s="15" t="s">
        <v>692</v>
      </c>
      <c r="C70" s="22" t="s">
        <v>693</v>
      </c>
      <c r="D70" s="22" t="s">
        <v>694</v>
      </c>
      <c r="E70" s="22" t="s">
        <v>695</v>
      </c>
      <c r="F70" s="16"/>
    </row>
    <row r="71" spans="1:6">
      <c r="A71" s="9"/>
      <c r="B71" s="16"/>
      <c r="C71" s="16"/>
      <c r="D71" s="16"/>
      <c r="E71" s="16"/>
      <c r="F71" s="16"/>
    </row>
    <row r="72" spans="1:6" ht="15">
      <c r="A72" s="645" t="s">
        <v>102</v>
      </c>
      <c r="B72" s="609">
        <f>B73+B74+B75+B76+B77+B78+B79+B80+B81+B82+B83+B84+B85+B86+B87+B88</f>
        <v>3480</v>
      </c>
      <c r="C72" s="609">
        <f>C73+C74+C75+C76+C77+C78+C79+C80+C81+C82+C83+C84+C85+C86+C87+C88</f>
        <v>8061</v>
      </c>
      <c r="D72" s="609">
        <f>D73+D74+D75+D76+D77+D78+D79+D80+D81+D82+D83+D84+D85+D86+D87+D88</f>
        <v>8181</v>
      </c>
      <c r="E72" s="609">
        <f>E73+E74+E75+E76+E77+E78+E79+E80+E81+E82+E83+E84+E85+E86+E87+E88</f>
        <v>91522</v>
      </c>
      <c r="F72" s="647" t="s">
        <v>103</v>
      </c>
    </row>
    <row r="73" spans="1:6">
      <c r="A73" s="58" t="s">
        <v>864</v>
      </c>
      <c r="B73" s="648">
        <v>23</v>
      </c>
      <c r="C73" s="648">
        <v>324</v>
      </c>
      <c r="D73" s="648">
        <v>434</v>
      </c>
      <c r="E73" s="648">
        <v>4588</v>
      </c>
      <c r="F73" s="59" t="s">
        <v>115</v>
      </c>
    </row>
    <row r="74" spans="1:6">
      <c r="A74" s="58" t="s">
        <v>863</v>
      </c>
      <c r="B74" s="648">
        <v>63</v>
      </c>
      <c r="C74" s="648">
        <v>420</v>
      </c>
      <c r="D74" s="648">
        <v>233</v>
      </c>
      <c r="E74" s="648">
        <v>1755</v>
      </c>
      <c r="F74" s="59" t="s">
        <v>111</v>
      </c>
    </row>
    <row r="75" spans="1:6">
      <c r="A75" s="58" t="s">
        <v>830</v>
      </c>
      <c r="B75" s="648">
        <v>91</v>
      </c>
      <c r="C75" s="648">
        <v>431</v>
      </c>
      <c r="D75" s="648">
        <v>147</v>
      </c>
      <c r="E75" s="648">
        <v>1123</v>
      </c>
      <c r="F75" s="59" t="s">
        <v>230</v>
      </c>
    </row>
    <row r="76" spans="1:6">
      <c r="A76" s="58" t="s">
        <v>831</v>
      </c>
      <c r="B76" s="648">
        <v>123</v>
      </c>
      <c r="C76" s="648">
        <v>884</v>
      </c>
      <c r="D76" s="648">
        <v>759</v>
      </c>
      <c r="E76" s="648">
        <v>5006</v>
      </c>
      <c r="F76" s="59" t="s">
        <v>119</v>
      </c>
    </row>
    <row r="77" spans="1:6">
      <c r="A77" s="58" t="s">
        <v>832</v>
      </c>
      <c r="B77" s="648">
        <v>161</v>
      </c>
      <c r="C77" s="648">
        <v>88</v>
      </c>
      <c r="D77" s="648">
        <v>450</v>
      </c>
      <c r="E77" s="648">
        <v>3372</v>
      </c>
      <c r="F77" s="59" t="s">
        <v>105</v>
      </c>
    </row>
    <row r="78" spans="1:6">
      <c r="A78" s="58" t="s">
        <v>833</v>
      </c>
      <c r="B78" s="648">
        <v>281</v>
      </c>
      <c r="C78" s="648">
        <v>283</v>
      </c>
      <c r="D78" s="648">
        <v>649</v>
      </c>
      <c r="E78" s="648">
        <v>12850</v>
      </c>
      <c r="F78" s="59" t="s">
        <v>107</v>
      </c>
    </row>
    <row r="79" spans="1:6">
      <c r="A79" s="58" t="s">
        <v>834</v>
      </c>
      <c r="B79" s="648">
        <v>39</v>
      </c>
      <c r="C79" s="648">
        <v>375</v>
      </c>
      <c r="D79" s="648">
        <v>218</v>
      </c>
      <c r="E79" s="648">
        <v>2089</v>
      </c>
      <c r="F79" s="59" t="s">
        <v>109</v>
      </c>
    </row>
    <row r="80" spans="1:6">
      <c r="A80" s="58" t="s">
        <v>835</v>
      </c>
      <c r="B80" s="648">
        <v>850</v>
      </c>
      <c r="C80" s="648">
        <v>873</v>
      </c>
      <c r="D80" s="648">
        <v>2210</v>
      </c>
      <c r="E80" s="648">
        <v>11136</v>
      </c>
      <c r="F80" s="59" t="s">
        <v>123</v>
      </c>
    </row>
    <row r="81" spans="1:6">
      <c r="A81" s="58" t="s">
        <v>836</v>
      </c>
      <c r="B81" s="648">
        <v>136</v>
      </c>
      <c r="C81" s="648">
        <v>536</v>
      </c>
      <c r="D81" s="648">
        <v>472</v>
      </c>
      <c r="E81" s="648">
        <v>3200</v>
      </c>
      <c r="F81" s="59" t="s">
        <v>113</v>
      </c>
    </row>
    <row r="82" spans="1:6">
      <c r="A82" s="58" t="s">
        <v>861</v>
      </c>
      <c r="B82" s="648">
        <v>215</v>
      </c>
      <c r="C82" s="648">
        <v>304</v>
      </c>
      <c r="D82" s="648">
        <v>114</v>
      </c>
      <c r="E82" s="648">
        <v>2117</v>
      </c>
      <c r="F82" s="59" t="s">
        <v>125</v>
      </c>
    </row>
    <row r="83" spans="1:6">
      <c r="A83" s="58" t="s">
        <v>862</v>
      </c>
      <c r="B83" s="648">
        <v>77</v>
      </c>
      <c r="C83" s="648">
        <v>284</v>
      </c>
      <c r="D83" s="648">
        <v>568</v>
      </c>
      <c r="E83" s="648">
        <v>6296</v>
      </c>
      <c r="F83" s="59" t="s">
        <v>127</v>
      </c>
    </row>
    <row r="84" spans="1:6">
      <c r="A84" s="58" t="s">
        <v>839</v>
      </c>
      <c r="B84" s="648">
        <v>334</v>
      </c>
      <c r="C84" s="648">
        <v>879</v>
      </c>
      <c r="D84" s="648">
        <v>686</v>
      </c>
      <c r="E84" s="648">
        <v>6479</v>
      </c>
      <c r="F84" s="59" t="s">
        <v>827</v>
      </c>
    </row>
    <row r="85" spans="1:6">
      <c r="A85" s="58" t="s">
        <v>840</v>
      </c>
      <c r="B85" s="648">
        <v>179</v>
      </c>
      <c r="C85" s="648">
        <v>240</v>
      </c>
      <c r="D85" s="648">
        <v>469</v>
      </c>
      <c r="E85" s="648">
        <v>7461</v>
      </c>
      <c r="F85" s="59" t="s">
        <v>129</v>
      </c>
    </row>
    <row r="86" spans="1:6">
      <c r="A86" s="58" t="s">
        <v>841</v>
      </c>
      <c r="B86" s="648">
        <v>562</v>
      </c>
      <c r="C86" s="648">
        <v>79</v>
      </c>
      <c r="D86" s="648">
        <v>408</v>
      </c>
      <c r="E86" s="648">
        <v>9713</v>
      </c>
      <c r="F86" s="59" t="s">
        <v>131</v>
      </c>
    </row>
    <row r="87" spans="1:6">
      <c r="A87" s="58" t="s">
        <v>842</v>
      </c>
      <c r="B87" s="648">
        <v>108</v>
      </c>
      <c r="C87" s="648">
        <v>946</v>
      </c>
      <c r="D87" s="648">
        <v>244</v>
      </c>
      <c r="E87" s="648">
        <v>10248</v>
      </c>
      <c r="F87" s="59" t="s">
        <v>133</v>
      </c>
    </row>
    <row r="88" spans="1:6">
      <c r="A88" s="58" t="s">
        <v>843</v>
      </c>
      <c r="B88" s="648">
        <v>238</v>
      </c>
      <c r="C88" s="648">
        <v>1115</v>
      </c>
      <c r="D88" s="648">
        <v>120</v>
      </c>
      <c r="E88" s="648">
        <v>4089</v>
      </c>
      <c r="F88" s="59" t="s">
        <v>117</v>
      </c>
    </row>
    <row r="89" spans="1:6" ht="14">
      <c r="A89" s="646" t="s">
        <v>134</v>
      </c>
      <c r="B89" s="609">
        <f>B90+B91+B92+B93+B94+B95+B96+B97</f>
        <v>4055</v>
      </c>
      <c r="C89" s="609">
        <f>C90+C91+C92+C93+C94+C95+C96+C97</f>
        <v>2880</v>
      </c>
      <c r="D89" s="609">
        <f>D90+D91+D92+D93+D94+D95+D96+D97</f>
        <v>3981</v>
      </c>
      <c r="E89" s="609">
        <f>E90+E91+E92+E93+E94+E95+E96+E97</f>
        <v>70116</v>
      </c>
      <c r="F89" s="649" t="s">
        <v>135</v>
      </c>
    </row>
    <row r="90" spans="1:6">
      <c r="A90" s="58" t="s">
        <v>136</v>
      </c>
      <c r="B90" s="648">
        <v>263</v>
      </c>
      <c r="C90" s="648">
        <v>295</v>
      </c>
      <c r="D90" s="648">
        <v>294</v>
      </c>
      <c r="E90" s="648">
        <v>7839</v>
      </c>
      <c r="F90" s="650" t="s">
        <v>137</v>
      </c>
    </row>
    <row r="91" spans="1:6">
      <c r="A91" s="58" t="s">
        <v>138</v>
      </c>
      <c r="B91" s="648">
        <v>853</v>
      </c>
      <c r="C91" s="648">
        <v>259</v>
      </c>
      <c r="D91" s="648">
        <v>150</v>
      </c>
      <c r="E91" s="648">
        <v>9026</v>
      </c>
      <c r="F91" s="650" t="s">
        <v>139</v>
      </c>
    </row>
    <row r="92" spans="1:6">
      <c r="A92" s="58" t="s">
        <v>140</v>
      </c>
      <c r="B92" s="648">
        <v>363</v>
      </c>
      <c r="C92" s="648">
        <v>115</v>
      </c>
      <c r="D92" s="648">
        <v>1052</v>
      </c>
      <c r="E92" s="648">
        <v>11982</v>
      </c>
      <c r="F92" s="650" t="s">
        <v>141</v>
      </c>
    </row>
    <row r="93" spans="1:6">
      <c r="A93" s="58" t="s">
        <v>142</v>
      </c>
      <c r="B93" s="648">
        <v>142</v>
      </c>
      <c r="C93" s="648">
        <v>423</v>
      </c>
      <c r="D93" s="648">
        <v>439</v>
      </c>
      <c r="E93" s="648">
        <v>5555</v>
      </c>
      <c r="F93" s="650" t="s">
        <v>143</v>
      </c>
    </row>
    <row r="94" spans="1:6">
      <c r="A94" s="58" t="s">
        <v>144</v>
      </c>
      <c r="B94" s="648">
        <v>1218</v>
      </c>
      <c r="C94" s="648">
        <v>1196</v>
      </c>
      <c r="D94" s="648">
        <v>1180</v>
      </c>
      <c r="E94" s="648">
        <v>16677</v>
      </c>
      <c r="F94" s="650" t="s">
        <v>145</v>
      </c>
    </row>
    <row r="95" spans="1:6">
      <c r="A95" s="58" t="s">
        <v>146</v>
      </c>
      <c r="B95" s="648">
        <v>481</v>
      </c>
      <c r="C95" s="648">
        <v>301</v>
      </c>
      <c r="D95" s="648">
        <v>53</v>
      </c>
      <c r="E95" s="648">
        <v>5178</v>
      </c>
      <c r="F95" s="650" t="s">
        <v>147</v>
      </c>
    </row>
    <row r="96" spans="1:6">
      <c r="A96" s="58" t="s">
        <v>148</v>
      </c>
      <c r="B96" s="648">
        <v>398</v>
      </c>
      <c r="C96" s="648">
        <v>144</v>
      </c>
      <c r="D96" s="648">
        <v>573</v>
      </c>
      <c r="E96" s="648">
        <v>9213</v>
      </c>
      <c r="F96" s="650" t="s">
        <v>971</v>
      </c>
    </row>
    <row r="97" spans="1:6">
      <c r="A97" s="58" t="s">
        <v>149</v>
      </c>
      <c r="B97" s="648">
        <v>337</v>
      </c>
      <c r="C97" s="648">
        <v>147</v>
      </c>
      <c r="D97" s="648">
        <v>240</v>
      </c>
      <c r="E97" s="648">
        <v>4646</v>
      </c>
      <c r="F97" s="650" t="s">
        <v>150</v>
      </c>
    </row>
    <row r="98" spans="1:6" ht="15">
      <c r="A98" s="646" t="s">
        <v>151</v>
      </c>
      <c r="B98" s="609">
        <f>B99+B100+B101+B102+B103</f>
        <v>339</v>
      </c>
      <c r="C98" s="609">
        <f>C99+C100+C101+C102+C103</f>
        <v>1651</v>
      </c>
      <c r="D98" s="609">
        <f>D99+D100+D101+D102+D103</f>
        <v>2670</v>
      </c>
      <c r="E98" s="609">
        <f>E99+E100+E101+E102+E103</f>
        <v>20866</v>
      </c>
      <c r="F98" s="647" t="s">
        <v>152</v>
      </c>
    </row>
    <row r="99" spans="1:6">
      <c r="A99" s="58" t="s">
        <v>153</v>
      </c>
      <c r="B99" s="648">
        <v>249</v>
      </c>
      <c r="C99" s="648">
        <v>859</v>
      </c>
      <c r="D99" s="648">
        <v>753</v>
      </c>
      <c r="E99" s="648">
        <v>5424</v>
      </c>
      <c r="F99" s="650" t="s">
        <v>154</v>
      </c>
    </row>
    <row r="100" spans="1:6">
      <c r="A100" s="58" t="s">
        <v>155</v>
      </c>
      <c r="B100" s="648">
        <v>34</v>
      </c>
      <c r="C100" s="648">
        <v>60</v>
      </c>
      <c r="D100" s="648">
        <v>598</v>
      </c>
      <c r="E100" s="648">
        <v>3575</v>
      </c>
      <c r="F100" s="650" t="s">
        <v>156</v>
      </c>
    </row>
    <row r="101" spans="1:6">
      <c r="A101" s="58" t="s">
        <v>157</v>
      </c>
      <c r="B101" s="648">
        <v>9</v>
      </c>
      <c r="C101" s="648">
        <v>385</v>
      </c>
      <c r="D101" s="648">
        <v>244</v>
      </c>
      <c r="E101" s="648">
        <v>3502</v>
      </c>
      <c r="F101" s="650" t="s">
        <v>158</v>
      </c>
    </row>
    <row r="102" spans="1:6">
      <c r="A102" s="58" t="s">
        <v>159</v>
      </c>
      <c r="B102" s="648">
        <v>1</v>
      </c>
      <c r="C102" s="648">
        <v>176</v>
      </c>
      <c r="D102" s="648">
        <v>457</v>
      </c>
      <c r="E102" s="648">
        <v>3466</v>
      </c>
      <c r="F102" s="650" t="s">
        <v>160</v>
      </c>
    </row>
    <row r="103" spans="1:6">
      <c r="A103" s="58" t="s">
        <v>161</v>
      </c>
      <c r="B103" s="648">
        <v>46</v>
      </c>
      <c r="C103" s="648">
        <v>171</v>
      </c>
      <c r="D103" s="648">
        <v>618</v>
      </c>
      <c r="E103" s="648">
        <v>4899</v>
      </c>
      <c r="F103" s="650" t="s">
        <v>162</v>
      </c>
    </row>
    <row r="104" spans="1:6" ht="14">
      <c r="A104" s="646" t="s">
        <v>163</v>
      </c>
      <c r="B104" s="609">
        <f>SUM(B105:B110)</f>
        <v>633</v>
      </c>
      <c r="C104" s="609">
        <f>C105+C106+C107+C108+C109+C110</f>
        <v>2034</v>
      </c>
      <c r="D104" s="609">
        <f>D105+D106+D107+D108+D109+D110</f>
        <v>2408</v>
      </c>
      <c r="E104" s="609">
        <f>E105+E106+E107+E108+E109+E110</f>
        <v>26050</v>
      </c>
      <c r="F104" s="649" t="s">
        <v>164</v>
      </c>
    </row>
    <row r="105" spans="1:6">
      <c r="A105" s="58" t="s">
        <v>165</v>
      </c>
      <c r="B105" s="648">
        <v>90</v>
      </c>
      <c r="C105" s="648">
        <v>480</v>
      </c>
      <c r="D105" s="648">
        <v>342</v>
      </c>
      <c r="E105" s="648">
        <v>5197</v>
      </c>
      <c r="F105" s="650" t="s">
        <v>166</v>
      </c>
    </row>
    <row r="106" spans="1:6">
      <c r="A106" s="58" t="s">
        <v>167</v>
      </c>
      <c r="B106" s="648">
        <v>100</v>
      </c>
      <c r="C106" s="648">
        <v>175</v>
      </c>
      <c r="D106" s="648">
        <v>389</v>
      </c>
      <c r="E106" s="648">
        <v>4502</v>
      </c>
      <c r="F106" s="650" t="s">
        <v>168</v>
      </c>
    </row>
    <row r="107" spans="1:6">
      <c r="A107" s="58" t="s">
        <v>169</v>
      </c>
      <c r="B107" s="648">
        <v>301</v>
      </c>
      <c r="C107" s="648">
        <v>327</v>
      </c>
      <c r="D107" s="648">
        <v>533</v>
      </c>
      <c r="E107" s="648">
        <v>4705</v>
      </c>
      <c r="F107" s="650" t="s">
        <v>170</v>
      </c>
    </row>
    <row r="108" spans="1:6">
      <c r="A108" s="58" t="s">
        <v>171</v>
      </c>
      <c r="B108" s="648">
        <v>133</v>
      </c>
      <c r="C108" s="648">
        <v>708</v>
      </c>
      <c r="D108" s="648">
        <v>584</v>
      </c>
      <c r="E108" s="648">
        <v>8540</v>
      </c>
      <c r="F108" s="650" t="s">
        <v>172</v>
      </c>
    </row>
    <row r="109" spans="1:6">
      <c r="A109" s="58" t="s">
        <v>173</v>
      </c>
      <c r="B109" s="856">
        <v>0</v>
      </c>
      <c r="C109" s="648">
        <v>111</v>
      </c>
      <c r="D109" s="648">
        <v>385</v>
      </c>
      <c r="E109" s="648">
        <v>1502</v>
      </c>
      <c r="F109" s="650" t="s">
        <v>174</v>
      </c>
    </row>
    <row r="110" spans="1:6">
      <c r="A110" s="58" t="s">
        <v>175</v>
      </c>
      <c r="B110" s="648">
        <v>9</v>
      </c>
      <c r="C110" s="648">
        <v>233</v>
      </c>
      <c r="D110" s="648">
        <v>175</v>
      </c>
      <c r="E110" s="648">
        <v>1604</v>
      </c>
      <c r="F110" s="650" t="s">
        <v>176</v>
      </c>
    </row>
    <row r="111" spans="1:6" ht="14">
      <c r="A111" s="631" t="s">
        <v>177</v>
      </c>
      <c r="B111" s="609">
        <f>B112+B113+B114+B115</f>
        <v>45</v>
      </c>
      <c r="C111" s="609">
        <f>C112+C113+C114+C115</f>
        <v>198</v>
      </c>
      <c r="D111" s="609">
        <f>D112+D113+D114+D115</f>
        <v>614</v>
      </c>
      <c r="E111" s="609">
        <f>E112+E113+E114+E115</f>
        <v>4343</v>
      </c>
      <c r="F111" s="649" t="s">
        <v>178</v>
      </c>
    </row>
    <row r="112" spans="1:6">
      <c r="A112" s="58" t="s">
        <v>179</v>
      </c>
      <c r="B112" s="648">
        <v>16</v>
      </c>
      <c r="C112" s="648">
        <v>4</v>
      </c>
      <c r="D112" s="648">
        <v>9</v>
      </c>
      <c r="E112" s="648">
        <v>217</v>
      </c>
      <c r="F112" s="650" t="s">
        <v>180</v>
      </c>
    </row>
    <row r="113" spans="1:6">
      <c r="A113" s="58" t="s">
        <v>181</v>
      </c>
      <c r="B113" s="648">
        <v>13</v>
      </c>
      <c r="C113" s="648">
        <v>114</v>
      </c>
      <c r="D113" s="648">
        <v>334</v>
      </c>
      <c r="E113" s="648">
        <v>2644</v>
      </c>
      <c r="F113" s="650" t="s">
        <v>182</v>
      </c>
    </row>
    <row r="114" spans="1:6">
      <c r="A114" s="58" t="s">
        <v>183</v>
      </c>
      <c r="B114" s="856">
        <v>0</v>
      </c>
      <c r="C114" s="648">
        <v>24</v>
      </c>
      <c r="D114" s="648">
        <v>235</v>
      </c>
      <c r="E114" s="648">
        <v>1065</v>
      </c>
      <c r="F114" s="650" t="s">
        <v>184</v>
      </c>
    </row>
    <row r="115" spans="1:6">
      <c r="A115" s="58" t="s">
        <v>185</v>
      </c>
      <c r="B115" s="648">
        <v>16</v>
      </c>
      <c r="C115" s="648">
        <v>56</v>
      </c>
      <c r="D115" s="648">
        <v>36</v>
      </c>
      <c r="E115" s="648">
        <v>417</v>
      </c>
      <c r="F115" s="650" t="s">
        <v>186</v>
      </c>
    </row>
    <row r="116" spans="1:6" ht="14">
      <c r="A116" s="645" t="s">
        <v>187</v>
      </c>
      <c r="B116" s="609">
        <f>B117+B118+B119+B120</f>
        <v>43</v>
      </c>
      <c r="C116" s="609">
        <f>C117+C118+C119+C120</f>
        <v>367</v>
      </c>
      <c r="D116" s="609">
        <f>D117+D118+D119+D120</f>
        <v>414</v>
      </c>
      <c r="E116" s="609">
        <f>E117+E118+E119+E120</f>
        <v>3608</v>
      </c>
      <c r="F116" s="649" t="s">
        <v>188</v>
      </c>
    </row>
    <row r="117" spans="1:6">
      <c r="A117" s="58" t="s">
        <v>189</v>
      </c>
      <c r="B117" s="648">
        <v>7</v>
      </c>
      <c r="C117" s="648">
        <v>47</v>
      </c>
      <c r="D117" s="648">
        <v>40</v>
      </c>
      <c r="E117" s="648">
        <v>580</v>
      </c>
      <c r="F117" s="650" t="s">
        <v>190</v>
      </c>
    </row>
    <row r="118" spans="1:6">
      <c r="A118" s="58" t="s">
        <v>191</v>
      </c>
      <c r="B118" s="648">
        <v>1</v>
      </c>
      <c r="C118" s="648">
        <v>40</v>
      </c>
      <c r="D118" s="648">
        <v>43</v>
      </c>
      <c r="E118" s="648">
        <v>515</v>
      </c>
      <c r="F118" s="650" t="s">
        <v>192</v>
      </c>
    </row>
    <row r="119" spans="1:6">
      <c r="A119" s="58" t="s">
        <v>193</v>
      </c>
      <c r="B119" s="648">
        <v>27</v>
      </c>
      <c r="C119" s="648">
        <v>268</v>
      </c>
      <c r="D119" s="648">
        <v>266</v>
      </c>
      <c r="E119" s="648">
        <v>2318</v>
      </c>
      <c r="F119" s="650" t="s">
        <v>194</v>
      </c>
    </row>
    <row r="120" spans="1:6">
      <c r="A120" s="58" t="s">
        <v>195</v>
      </c>
      <c r="B120" s="648">
        <v>8</v>
      </c>
      <c r="C120" s="648">
        <v>12</v>
      </c>
      <c r="D120" s="648">
        <v>65</v>
      </c>
      <c r="E120" s="648">
        <v>195</v>
      </c>
      <c r="F120" s="650" t="s">
        <v>196</v>
      </c>
    </row>
    <row r="121" spans="1:6" ht="14">
      <c r="A121" s="631" t="s">
        <v>197</v>
      </c>
      <c r="B121" s="773">
        <f>SUM(B122:B123)</f>
        <v>0</v>
      </c>
      <c r="C121" s="773">
        <f t="shared" ref="C121:E121" si="1">SUM(C122:C123)</f>
        <v>0</v>
      </c>
      <c r="D121" s="609">
        <f t="shared" si="1"/>
        <v>200</v>
      </c>
      <c r="E121" s="609">
        <f t="shared" si="1"/>
        <v>2180</v>
      </c>
      <c r="F121" s="649" t="s">
        <v>198</v>
      </c>
    </row>
    <row r="122" spans="1:6">
      <c r="A122" s="26" t="s">
        <v>199</v>
      </c>
      <c r="B122" s="773">
        <v>0</v>
      </c>
      <c r="C122" s="773">
        <v>0</v>
      </c>
      <c r="D122" s="648">
        <v>9</v>
      </c>
      <c r="E122" s="648">
        <v>8</v>
      </c>
      <c r="F122" s="650" t="s">
        <v>200</v>
      </c>
    </row>
    <row r="123" spans="1:6">
      <c r="A123" s="635" t="s">
        <v>201</v>
      </c>
      <c r="B123" s="773" t="s">
        <v>226</v>
      </c>
      <c r="C123" s="773" t="s">
        <v>226</v>
      </c>
      <c r="D123" s="648">
        <v>191</v>
      </c>
      <c r="E123" s="648">
        <v>2172</v>
      </c>
      <c r="F123" s="650" t="s">
        <v>231</v>
      </c>
    </row>
    <row r="124" spans="1:6" ht="15">
      <c r="A124" s="631" t="s">
        <v>203</v>
      </c>
      <c r="B124" s="651">
        <f>B11+B20+B29+B39+B47+B72+B89+B98+B104+B111+B116+B121</f>
        <v>13765</v>
      </c>
      <c r="C124" s="651">
        <f>C11+C20+C29+C39+C47+C72+C89+C98+C104+C111+C116+C121</f>
        <v>30016</v>
      </c>
      <c r="D124" s="651">
        <f>D11+D20+D29+D39+D47+D72+D89+D98+D104+D111+D116+D121</f>
        <v>39739</v>
      </c>
      <c r="E124" s="651">
        <f>E11+E20+E29+E39+E47+E72+E89+E98+E104+E111+E116+E121</f>
        <v>422955</v>
      </c>
      <c r="F124" s="647" t="s">
        <v>204</v>
      </c>
    </row>
    <row r="125" spans="1:6" ht="58.5" customHeight="1">
      <c r="A125" s="16"/>
      <c r="B125" s="16"/>
      <c r="C125" s="16"/>
      <c r="D125" s="16"/>
      <c r="E125" s="16"/>
      <c r="F125" s="16"/>
    </row>
    <row r="126" spans="1:6" ht="17.5">
      <c r="A126" s="65" t="s">
        <v>705</v>
      </c>
      <c r="B126" s="652"/>
      <c r="C126" s="653"/>
      <c r="D126" s="16"/>
      <c r="E126" s="653"/>
      <c r="F126" s="69" t="s">
        <v>706</v>
      </c>
    </row>
    <row r="127" spans="1:6">
      <c r="A127" s="65" t="s">
        <v>707</v>
      </c>
      <c r="B127" s="16"/>
      <c r="C127" s="16"/>
      <c r="D127" s="16"/>
      <c r="E127" s="16"/>
      <c r="F127" s="99"/>
    </row>
    <row r="128" spans="1:6">
      <c r="A128" s="65" t="s">
        <v>853</v>
      </c>
      <c r="B128" s="68"/>
      <c r="C128" s="68"/>
      <c r="D128" s="68"/>
      <c r="E128" s="14"/>
      <c r="F128" s="69" t="s">
        <v>970</v>
      </c>
    </row>
    <row r="129" spans="2:6" ht="14">
      <c r="B129" s="169"/>
      <c r="F129" s="640"/>
    </row>
    <row r="130" spans="2:6" ht="14">
      <c r="B130" s="169"/>
      <c r="F130" s="640"/>
    </row>
  </sheetData>
  <sortState xmlns:xlrd2="http://schemas.microsoft.com/office/spreadsheetml/2017/richdata2" ref="A73:F88">
    <sortCondition ref="A73"/>
  </sortState>
  <mergeCells count="8">
    <mergeCell ref="E65:F65"/>
    <mergeCell ref="D66:F66"/>
    <mergeCell ref="E3:F3"/>
    <mergeCell ref="E4:F4"/>
    <mergeCell ref="D5:F5"/>
    <mergeCell ref="B6:E6"/>
    <mergeCell ref="A59:F59"/>
    <mergeCell ref="E64:F64"/>
  </mergeCells>
  <printOptions gridLinesSet="0"/>
  <pageMargins left="0.83572916666666663" right="0.26624999999999999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61" max="16383" man="1"/>
  </rowBreaks>
  <colBreaks count="1" manualBreakCount="1">
    <brk id="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syncVertical="1" syncRef="A67" transitionEvaluation="1">
    <tabColor rgb="FFFFFF00"/>
  </sheetPr>
  <dimension ref="A1:N132"/>
  <sheetViews>
    <sheetView showGridLines="0" view="pageLayout" topLeftCell="A67" zoomScale="80" zoomScaleSheetLayoutView="70" zoomScalePageLayoutView="80" workbookViewId="0">
      <selection activeCell="A33" sqref="A33"/>
    </sheetView>
  </sheetViews>
  <sheetFormatPr defaultColWidth="11" defaultRowHeight="13"/>
  <cols>
    <col min="1" max="1" width="36" style="169" customWidth="1"/>
    <col min="2" max="5" width="11.1796875" style="169" customWidth="1"/>
    <col min="6" max="6" width="37.1796875" style="169" customWidth="1"/>
    <col min="7" max="8" width="11" style="169" customWidth="1"/>
    <col min="9" max="9" width="29.26953125" style="169" customWidth="1"/>
    <col min="10" max="11" width="33.81640625" style="169" customWidth="1"/>
    <col min="12" max="13" width="11" style="169" customWidth="1"/>
    <col min="14" max="14" width="23.453125" style="169" customWidth="1"/>
    <col min="15" max="242" width="11" style="169" customWidth="1"/>
    <col min="243" max="251" width="11" style="169"/>
    <col min="252" max="252" width="39.453125" style="169" customWidth="1"/>
    <col min="253" max="256" width="12.1796875" style="169" customWidth="1"/>
    <col min="257" max="257" width="41.81640625" style="169" customWidth="1"/>
    <col min="258" max="258" width="5.26953125" style="169" customWidth="1"/>
    <col min="259" max="264" width="11" style="169" customWidth="1"/>
    <col min="265" max="265" width="29.26953125" style="169" customWidth="1"/>
    <col min="266" max="267" width="33.81640625" style="169" customWidth="1"/>
    <col min="268" max="269" width="11" style="169" customWidth="1"/>
    <col min="270" max="270" width="23.453125" style="169" customWidth="1"/>
    <col min="271" max="498" width="11" style="169" customWidth="1"/>
    <col min="499" max="507" width="11" style="169"/>
    <col min="508" max="508" width="39.453125" style="169" customWidth="1"/>
    <col min="509" max="512" width="12.1796875" style="169" customWidth="1"/>
    <col min="513" max="513" width="41.81640625" style="169" customWidth="1"/>
    <col min="514" max="514" width="5.26953125" style="169" customWidth="1"/>
    <col min="515" max="520" width="11" style="169" customWidth="1"/>
    <col min="521" max="521" width="29.26953125" style="169" customWidth="1"/>
    <col min="522" max="523" width="33.81640625" style="169" customWidth="1"/>
    <col min="524" max="525" width="11" style="169" customWidth="1"/>
    <col min="526" max="526" width="23.453125" style="169" customWidth="1"/>
    <col min="527" max="754" width="11" style="169" customWidth="1"/>
    <col min="755" max="763" width="11" style="169"/>
    <col min="764" max="764" width="39.453125" style="169" customWidth="1"/>
    <col min="765" max="768" width="12.1796875" style="169" customWidth="1"/>
    <col min="769" max="769" width="41.81640625" style="169" customWidth="1"/>
    <col min="770" max="770" width="5.26953125" style="169" customWidth="1"/>
    <col min="771" max="776" width="11" style="169" customWidth="1"/>
    <col min="777" max="777" width="29.26953125" style="169" customWidth="1"/>
    <col min="778" max="779" width="33.81640625" style="169" customWidth="1"/>
    <col min="780" max="781" width="11" style="169" customWidth="1"/>
    <col min="782" max="782" width="23.453125" style="169" customWidth="1"/>
    <col min="783" max="1010" width="11" style="169" customWidth="1"/>
    <col min="1011" max="1019" width="11" style="169"/>
    <col min="1020" max="1020" width="39.453125" style="169" customWidth="1"/>
    <col min="1021" max="1024" width="12.1796875" style="169" customWidth="1"/>
    <col min="1025" max="1025" width="41.81640625" style="169" customWidth="1"/>
    <col min="1026" max="1026" width="5.26953125" style="169" customWidth="1"/>
    <col min="1027" max="1032" width="11" style="169" customWidth="1"/>
    <col min="1033" max="1033" width="29.26953125" style="169" customWidth="1"/>
    <col min="1034" max="1035" width="33.81640625" style="169" customWidth="1"/>
    <col min="1036" max="1037" width="11" style="169" customWidth="1"/>
    <col min="1038" max="1038" width="23.453125" style="169" customWidth="1"/>
    <col min="1039" max="1266" width="11" style="169" customWidth="1"/>
    <col min="1267" max="1275" width="11" style="169"/>
    <col min="1276" max="1276" width="39.453125" style="169" customWidth="1"/>
    <col min="1277" max="1280" width="12.1796875" style="169" customWidth="1"/>
    <col min="1281" max="1281" width="41.81640625" style="169" customWidth="1"/>
    <col min="1282" max="1282" width="5.26953125" style="169" customWidth="1"/>
    <col min="1283" max="1288" width="11" style="169" customWidth="1"/>
    <col min="1289" max="1289" width="29.26953125" style="169" customWidth="1"/>
    <col min="1290" max="1291" width="33.81640625" style="169" customWidth="1"/>
    <col min="1292" max="1293" width="11" style="169" customWidth="1"/>
    <col min="1294" max="1294" width="23.453125" style="169" customWidth="1"/>
    <col min="1295" max="1522" width="11" style="169" customWidth="1"/>
    <col min="1523" max="1531" width="11" style="169"/>
    <col min="1532" max="1532" width="39.453125" style="169" customWidth="1"/>
    <col min="1533" max="1536" width="12.1796875" style="169" customWidth="1"/>
    <col min="1537" max="1537" width="41.81640625" style="169" customWidth="1"/>
    <col min="1538" max="1538" width="5.26953125" style="169" customWidth="1"/>
    <col min="1539" max="1544" width="11" style="169" customWidth="1"/>
    <col min="1545" max="1545" width="29.26953125" style="169" customWidth="1"/>
    <col min="1546" max="1547" width="33.81640625" style="169" customWidth="1"/>
    <col min="1548" max="1549" width="11" style="169" customWidth="1"/>
    <col min="1550" max="1550" width="23.453125" style="169" customWidth="1"/>
    <col min="1551" max="1778" width="11" style="169" customWidth="1"/>
    <col min="1779" max="1787" width="11" style="169"/>
    <col min="1788" max="1788" width="39.453125" style="169" customWidth="1"/>
    <col min="1789" max="1792" width="12.1796875" style="169" customWidth="1"/>
    <col min="1793" max="1793" width="41.81640625" style="169" customWidth="1"/>
    <col min="1794" max="1794" width="5.26953125" style="169" customWidth="1"/>
    <col min="1795" max="1800" width="11" style="169" customWidth="1"/>
    <col min="1801" max="1801" width="29.26953125" style="169" customWidth="1"/>
    <col min="1802" max="1803" width="33.81640625" style="169" customWidth="1"/>
    <col min="1804" max="1805" width="11" style="169" customWidth="1"/>
    <col min="1806" max="1806" width="23.453125" style="169" customWidth="1"/>
    <col min="1807" max="2034" width="11" style="169" customWidth="1"/>
    <col min="2035" max="2043" width="11" style="169"/>
    <col min="2044" max="2044" width="39.453125" style="169" customWidth="1"/>
    <col min="2045" max="2048" width="12.1796875" style="169" customWidth="1"/>
    <col min="2049" max="2049" width="41.81640625" style="169" customWidth="1"/>
    <col min="2050" max="2050" width="5.26953125" style="169" customWidth="1"/>
    <col min="2051" max="2056" width="11" style="169" customWidth="1"/>
    <col min="2057" max="2057" width="29.26953125" style="169" customWidth="1"/>
    <col min="2058" max="2059" width="33.81640625" style="169" customWidth="1"/>
    <col min="2060" max="2061" width="11" style="169" customWidth="1"/>
    <col min="2062" max="2062" width="23.453125" style="169" customWidth="1"/>
    <col min="2063" max="2290" width="11" style="169" customWidth="1"/>
    <col min="2291" max="2299" width="11" style="169"/>
    <col min="2300" max="2300" width="39.453125" style="169" customWidth="1"/>
    <col min="2301" max="2304" width="12.1796875" style="169" customWidth="1"/>
    <col min="2305" max="2305" width="41.81640625" style="169" customWidth="1"/>
    <col min="2306" max="2306" width="5.26953125" style="169" customWidth="1"/>
    <col min="2307" max="2312" width="11" style="169" customWidth="1"/>
    <col min="2313" max="2313" width="29.26953125" style="169" customWidth="1"/>
    <col min="2314" max="2315" width="33.81640625" style="169" customWidth="1"/>
    <col min="2316" max="2317" width="11" style="169" customWidth="1"/>
    <col min="2318" max="2318" width="23.453125" style="169" customWidth="1"/>
    <col min="2319" max="2546" width="11" style="169" customWidth="1"/>
    <col min="2547" max="2555" width="11" style="169"/>
    <col min="2556" max="2556" width="39.453125" style="169" customWidth="1"/>
    <col min="2557" max="2560" width="12.1796875" style="169" customWidth="1"/>
    <col min="2561" max="2561" width="41.81640625" style="169" customWidth="1"/>
    <col min="2562" max="2562" width="5.26953125" style="169" customWidth="1"/>
    <col min="2563" max="2568" width="11" style="169" customWidth="1"/>
    <col min="2569" max="2569" width="29.26953125" style="169" customWidth="1"/>
    <col min="2570" max="2571" width="33.81640625" style="169" customWidth="1"/>
    <col min="2572" max="2573" width="11" style="169" customWidth="1"/>
    <col min="2574" max="2574" width="23.453125" style="169" customWidth="1"/>
    <col min="2575" max="2802" width="11" style="169" customWidth="1"/>
    <col min="2803" max="2811" width="11" style="169"/>
    <col min="2812" max="2812" width="39.453125" style="169" customWidth="1"/>
    <col min="2813" max="2816" width="12.1796875" style="169" customWidth="1"/>
    <col min="2817" max="2817" width="41.81640625" style="169" customWidth="1"/>
    <col min="2818" max="2818" width="5.26953125" style="169" customWidth="1"/>
    <col min="2819" max="2824" width="11" style="169" customWidth="1"/>
    <col min="2825" max="2825" width="29.26953125" style="169" customWidth="1"/>
    <col min="2826" max="2827" width="33.81640625" style="169" customWidth="1"/>
    <col min="2828" max="2829" width="11" style="169" customWidth="1"/>
    <col min="2830" max="2830" width="23.453125" style="169" customWidth="1"/>
    <col min="2831" max="3058" width="11" style="169" customWidth="1"/>
    <col min="3059" max="3067" width="11" style="169"/>
    <col min="3068" max="3068" width="39.453125" style="169" customWidth="1"/>
    <col min="3069" max="3072" width="12.1796875" style="169" customWidth="1"/>
    <col min="3073" max="3073" width="41.81640625" style="169" customWidth="1"/>
    <col min="3074" max="3074" width="5.26953125" style="169" customWidth="1"/>
    <col min="3075" max="3080" width="11" style="169" customWidth="1"/>
    <col min="3081" max="3081" width="29.26953125" style="169" customWidth="1"/>
    <col min="3082" max="3083" width="33.81640625" style="169" customWidth="1"/>
    <col min="3084" max="3085" width="11" style="169" customWidth="1"/>
    <col min="3086" max="3086" width="23.453125" style="169" customWidth="1"/>
    <col min="3087" max="3314" width="11" style="169" customWidth="1"/>
    <col min="3315" max="3323" width="11" style="169"/>
    <col min="3324" max="3324" width="39.453125" style="169" customWidth="1"/>
    <col min="3325" max="3328" width="12.1796875" style="169" customWidth="1"/>
    <col min="3329" max="3329" width="41.81640625" style="169" customWidth="1"/>
    <col min="3330" max="3330" width="5.26953125" style="169" customWidth="1"/>
    <col min="3331" max="3336" width="11" style="169" customWidth="1"/>
    <col min="3337" max="3337" width="29.26953125" style="169" customWidth="1"/>
    <col min="3338" max="3339" width="33.81640625" style="169" customWidth="1"/>
    <col min="3340" max="3341" width="11" style="169" customWidth="1"/>
    <col min="3342" max="3342" width="23.453125" style="169" customWidth="1"/>
    <col min="3343" max="3570" width="11" style="169" customWidth="1"/>
    <col min="3571" max="3579" width="11" style="169"/>
    <col min="3580" max="3580" width="39.453125" style="169" customWidth="1"/>
    <col min="3581" max="3584" width="12.1796875" style="169" customWidth="1"/>
    <col min="3585" max="3585" width="41.81640625" style="169" customWidth="1"/>
    <col min="3586" max="3586" width="5.26953125" style="169" customWidth="1"/>
    <col min="3587" max="3592" width="11" style="169" customWidth="1"/>
    <col min="3593" max="3593" width="29.26953125" style="169" customWidth="1"/>
    <col min="3594" max="3595" width="33.81640625" style="169" customWidth="1"/>
    <col min="3596" max="3597" width="11" style="169" customWidth="1"/>
    <col min="3598" max="3598" width="23.453125" style="169" customWidth="1"/>
    <col min="3599" max="3826" width="11" style="169" customWidth="1"/>
    <col min="3827" max="3835" width="11" style="169"/>
    <col min="3836" max="3836" width="39.453125" style="169" customWidth="1"/>
    <col min="3837" max="3840" width="12.1796875" style="169" customWidth="1"/>
    <col min="3841" max="3841" width="41.81640625" style="169" customWidth="1"/>
    <col min="3842" max="3842" width="5.26953125" style="169" customWidth="1"/>
    <col min="3843" max="3848" width="11" style="169" customWidth="1"/>
    <col min="3849" max="3849" width="29.26953125" style="169" customWidth="1"/>
    <col min="3850" max="3851" width="33.81640625" style="169" customWidth="1"/>
    <col min="3852" max="3853" width="11" style="169" customWidth="1"/>
    <col min="3854" max="3854" width="23.453125" style="169" customWidth="1"/>
    <col min="3855" max="4082" width="11" style="169" customWidth="1"/>
    <col min="4083" max="4091" width="11" style="169"/>
    <col min="4092" max="4092" width="39.453125" style="169" customWidth="1"/>
    <col min="4093" max="4096" width="12.1796875" style="169" customWidth="1"/>
    <col min="4097" max="4097" width="41.81640625" style="169" customWidth="1"/>
    <col min="4098" max="4098" width="5.26953125" style="169" customWidth="1"/>
    <col min="4099" max="4104" width="11" style="169" customWidth="1"/>
    <col min="4105" max="4105" width="29.26953125" style="169" customWidth="1"/>
    <col min="4106" max="4107" width="33.81640625" style="169" customWidth="1"/>
    <col min="4108" max="4109" width="11" style="169" customWidth="1"/>
    <col min="4110" max="4110" width="23.453125" style="169" customWidth="1"/>
    <col min="4111" max="4338" width="11" style="169" customWidth="1"/>
    <col min="4339" max="4347" width="11" style="169"/>
    <col min="4348" max="4348" width="39.453125" style="169" customWidth="1"/>
    <col min="4349" max="4352" width="12.1796875" style="169" customWidth="1"/>
    <col min="4353" max="4353" width="41.81640625" style="169" customWidth="1"/>
    <col min="4354" max="4354" width="5.26953125" style="169" customWidth="1"/>
    <col min="4355" max="4360" width="11" style="169" customWidth="1"/>
    <col min="4361" max="4361" width="29.26953125" style="169" customWidth="1"/>
    <col min="4362" max="4363" width="33.81640625" style="169" customWidth="1"/>
    <col min="4364" max="4365" width="11" style="169" customWidth="1"/>
    <col min="4366" max="4366" width="23.453125" style="169" customWidth="1"/>
    <col min="4367" max="4594" width="11" style="169" customWidth="1"/>
    <col min="4595" max="4603" width="11" style="169"/>
    <col min="4604" max="4604" width="39.453125" style="169" customWidth="1"/>
    <col min="4605" max="4608" width="12.1796875" style="169" customWidth="1"/>
    <col min="4609" max="4609" width="41.81640625" style="169" customWidth="1"/>
    <col min="4610" max="4610" width="5.26953125" style="169" customWidth="1"/>
    <col min="4611" max="4616" width="11" style="169" customWidth="1"/>
    <col min="4617" max="4617" width="29.26953125" style="169" customWidth="1"/>
    <col min="4618" max="4619" width="33.81640625" style="169" customWidth="1"/>
    <col min="4620" max="4621" width="11" style="169" customWidth="1"/>
    <col min="4622" max="4622" width="23.453125" style="169" customWidth="1"/>
    <col min="4623" max="4850" width="11" style="169" customWidth="1"/>
    <col min="4851" max="4859" width="11" style="169"/>
    <col min="4860" max="4860" width="39.453125" style="169" customWidth="1"/>
    <col min="4861" max="4864" width="12.1796875" style="169" customWidth="1"/>
    <col min="4865" max="4865" width="41.81640625" style="169" customWidth="1"/>
    <col min="4866" max="4866" width="5.26953125" style="169" customWidth="1"/>
    <col min="4867" max="4872" width="11" style="169" customWidth="1"/>
    <col min="4873" max="4873" width="29.26953125" style="169" customWidth="1"/>
    <col min="4874" max="4875" width="33.81640625" style="169" customWidth="1"/>
    <col min="4876" max="4877" width="11" style="169" customWidth="1"/>
    <col min="4878" max="4878" width="23.453125" style="169" customWidth="1"/>
    <col min="4879" max="5106" width="11" style="169" customWidth="1"/>
    <col min="5107" max="5115" width="11" style="169"/>
    <col min="5116" max="5116" width="39.453125" style="169" customWidth="1"/>
    <col min="5117" max="5120" width="12.1796875" style="169" customWidth="1"/>
    <col min="5121" max="5121" width="41.81640625" style="169" customWidth="1"/>
    <col min="5122" max="5122" width="5.26953125" style="169" customWidth="1"/>
    <col min="5123" max="5128" width="11" style="169" customWidth="1"/>
    <col min="5129" max="5129" width="29.26953125" style="169" customWidth="1"/>
    <col min="5130" max="5131" width="33.81640625" style="169" customWidth="1"/>
    <col min="5132" max="5133" width="11" style="169" customWidth="1"/>
    <col min="5134" max="5134" width="23.453125" style="169" customWidth="1"/>
    <col min="5135" max="5362" width="11" style="169" customWidth="1"/>
    <col min="5363" max="5371" width="11" style="169"/>
    <col min="5372" max="5372" width="39.453125" style="169" customWidth="1"/>
    <col min="5373" max="5376" width="12.1796875" style="169" customWidth="1"/>
    <col min="5377" max="5377" width="41.81640625" style="169" customWidth="1"/>
    <col min="5378" max="5378" width="5.26953125" style="169" customWidth="1"/>
    <col min="5379" max="5384" width="11" style="169" customWidth="1"/>
    <col min="5385" max="5385" width="29.26953125" style="169" customWidth="1"/>
    <col min="5386" max="5387" width="33.81640625" style="169" customWidth="1"/>
    <col min="5388" max="5389" width="11" style="169" customWidth="1"/>
    <col min="5390" max="5390" width="23.453125" style="169" customWidth="1"/>
    <col min="5391" max="5618" width="11" style="169" customWidth="1"/>
    <col min="5619" max="5627" width="11" style="169"/>
    <col min="5628" max="5628" width="39.453125" style="169" customWidth="1"/>
    <col min="5629" max="5632" width="12.1796875" style="169" customWidth="1"/>
    <col min="5633" max="5633" width="41.81640625" style="169" customWidth="1"/>
    <col min="5634" max="5634" width="5.26953125" style="169" customWidth="1"/>
    <col min="5635" max="5640" width="11" style="169" customWidth="1"/>
    <col min="5641" max="5641" width="29.26953125" style="169" customWidth="1"/>
    <col min="5642" max="5643" width="33.81640625" style="169" customWidth="1"/>
    <col min="5644" max="5645" width="11" style="169" customWidth="1"/>
    <col min="5646" max="5646" width="23.453125" style="169" customWidth="1"/>
    <col min="5647" max="5874" width="11" style="169" customWidth="1"/>
    <col min="5875" max="5883" width="11" style="169"/>
    <col min="5884" max="5884" width="39.453125" style="169" customWidth="1"/>
    <col min="5885" max="5888" width="12.1796875" style="169" customWidth="1"/>
    <col min="5889" max="5889" width="41.81640625" style="169" customWidth="1"/>
    <col min="5890" max="5890" width="5.26953125" style="169" customWidth="1"/>
    <col min="5891" max="5896" width="11" style="169" customWidth="1"/>
    <col min="5897" max="5897" width="29.26953125" style="169" customWidth="1"/>
    <col min="5898" max="5899" width="33.81640625" style="169" customWidth="1"/>
    <col min="5900" max="5901" width="11" style="169" customWidth="1"/>
    <col min="5902" max="5902" width="23.453125" style="169" customWidth="1"/>
    <col min="5903" max="6130" width="11" style="169" customWidth="1"/>
    <col min="6131" max="6139" width="11" style="169"/>
    <col min="6140" max="6140" width="39.453125" style="169" customWidth="1"/>
    <col min="6141" max="6144" width="12.1796875" style="169" customWidth="1"/>
    <col min="6145" max="6145" width="41.81640625" style="169" customWidth="1"/>
    <col min="6146" max="6146" width="5.26953125" style="169" customWidth="1"/>
    <col min="6147" max="6152" width="11" style="169" customWidth="1"/>
    <col min="6153" max="6153" width="29.26953125" style="169" customWidth="1"/>
    <col min="6154" max="6155" width="33.81640625" style="169" customWidth="1"/>
    <col min="6156" max="6157" width="11" style="169" customWidth="1"/>
    <col min="6158" max="6158" width="23.453125" style="169" customWidth="1"/>
    <col min="6159" max="6386" width="11" style="169" customWidth="1"/>
    <col min="6387" max="6395" width="11" style="169"/>
    <col min="6396" max="6396" width="39.453125" style="169" customWidth="1"/>
    <col min="6397" max="6400" width="12.1796875" style="169" customWidth="1"/>
    <col min="6401" max="6401" width="41.81640625" style="169" customWidth="1"/>
    <col min="6402" max="6402" width="5.26953125" style="169" customWidth="1"/>
    <col min="6403" max="6408" width="11" style="169" customWidth="1"/>
    <col min="6409" max="6409" width="29.26953125" style="169" customWidth="1"/>
    <col min="6410" max="6411" width="33.81640625" style="169" customWidth="1"/>
    <col min="6412" max="6413" width="11" style="169" customWidth="1"/>
    <col min="6414" max="6414" width="23.453125" style="169" customWidth="1"/>
    <col min="6415" max="6642" width="11" style="169" customWidth="1"/>
    <col min="6643" max="6651" width="11" style="169"/>
    <col min="6652" max="6652" width="39.453125" style="169" customWidth="1"/>
    <col min="6653" max="6656" width="12.1796875" style="169" customWidth="1"/>
    <col min="6657" max="6657" width="41.81640625" style="169" customWidth="1"/>
    <col min="6658" max="6658" width="5.26953125" style="169" customWidth="1"/>
    <col min="6659" max="6664" width="11" style="169" customWidth="1"/>
    <col min="6665" max="6665" width="29.26953125" style="169" customWidth="1"/>
    <col min="6666" max="6667" width="33.81640625" style="169" customWidth="1"/>
    <col min="6668" max="6669" width="11" style="169" customWidth="1"/>
    <col min="6670" max="6670" width="23.453125" style="169" customWidth="1"/>
    <col min="6671" max="6898" width="11" style="169" customWidth="1"/>
    <col min="6899" max="6907" width="11" style="169"/>
    <col min="6908" max="6908" width="39.453125" style="169" customWidth="1"/>
    <col min="6909" max="6912" width="12.1796875" style="169" customWidth="1"/>
    <col min="6913" max="6913" width="41.81640625" style="169" customWidth="1"/>
    <col min="6914" max="6914" width="5.26953125" style="169" customWidth="1"/>
    <col min="6915" max="6920" width="11" style="169" customWidth="1"/>
    <col min="6921" max="6921" width="29.26953125" style="169" customWidth="1"/>
    <col min="6922" max="6923" width="33.81640625" style="169" customWidth="1"/>
    <col min="6924" max="6925" width="11" style="169" customWidth="1"/>
    <col min="6926" max="6926" width="23.453125" style="169" customWidth="1"/>
    <col min="6927" max="7154" width="11" style="169" customWidth="1"/>
    <col min="7155" max="7163" width="11" style="169"/>
    <col min="7164" max="7164" width="39.453125" style="169" customWidth="1"/>
    <col min="7165" max="7168" width="12.1796875" style="169" customWidth="1"/>
    <col min="7169" max="7169" width="41.81640625" style="169" customWidth="1"/>
    <col min="7170" max="7170" width="5.26953125" style="169" customWidth="1"/>
    <col min="7171" max="7176" width="11" style="169" customWidth="1"/>
    <col min="7177" max="7177" width="29.26953125" style="169" customWidth="1"/>
    <col min="7178" max="7179" width="33.81640625" style="169" customWidth="1"/>
    <col min="7180" max="7181" width="11" style="169" customWidth="1"/>
    <col min="7182" max="7182" width="23.453125" style="169" customWidth="1"/>
    <col min="7183" max="7410" width="11" style="169" customWidth="1"/>
    <col min="7411" max="7419" width="11" style="169"/>
    <col min="7420" max="7420" width="39.453125" style="169" customWidth="1"/>
    <col min="7421" max="7424" width="12.1796875" style="169" customWidth="1"/>
    <col min="7425" max="7425" width="41.81640625" style="169" customWidth="1"/>
    <col min="7426" max="7426" width="5.26953125" style="169" customWidth="1"/>
    <col min="7427" max="7432" width="11" style="169" customWidth="1"/>
    <col min="7433" max="7433" width="29.26953125" style="169" customWidth="1"/>
    <col min="7434" max="7435" width="33.81640625" style="169" customWidth="1"/>
    <col min="7436" max="7437" width="11" style="169" customWidth="1"/>
    <col min="7438" max="7438" width="23.453125" style="169" customWidth="1"/>
    <col min="7439" max="7666" width="11" style="169" customWidth="1"/>
    <col min="7667" max="7675" width="11" style="169"/>
    <col min="7676" max="7676" width="39.453125" style="169" customWidth="1"/>
    <col min="7677" max="7680" width="12.1796875" style="169" customWidth="1"/>
    <col min="7681" max="7681" width="41.81640625" style="169" customWidth="1"/>
    <col min="7682" max="7682" width="5.26953125" style="169" customWidth="1"/>
    <col min="7683" max="7688" width="11" style="169" customWidth="1"/>
    <col min="7689" max="7689" width="29.26953125" style="169" customWidth="1"/>
    <col min="7690" max="7691" width="33.81640625" style="169" customWidth="1"/>
    <col min="7692" max="7693" width="11" style="169" customWidth="1"/>
    <col min="7694" max="7694" width="23.453125" style="169" customWidth="1"/>
    <col min="7695" max="7922" width="11" style="169" customWidth="1"/>
    <col min="7923" max="7931" width="11" style="169"/>
    <col min="7932" max="7932" width="39.453125" style="169" customWidth="1"/>
    <col min="7933" max="7936" width="12.1796875" style="169" customWidth="1"/>
    <col min="7937" max="7937" width="41.81640625" style="169" customWidth="1"/>
    <col min="7938" max="7938" width="5.26953125" style="169" customWidth="1"/>
    <col min="7939" max="7944" width="11" style="169" customWidth="1"/>
    <col min="7945" max="7945" width="29.26953125" style="169" customWidth="1"/>
    <col min="7946" max="7947" width="33.81640625" style="169" customWidth="1"/>
    <col min="7948" max="7949" width="11" style="169" customWidth="1"/>
    <col min="7950" max="7950" width="23.453125" style="169" customWidth="1"/>
    <col min="7951" max="8178" width="11" style="169" customWidth="1"/>
    <col min="8179" max="8187" width="11" style="169"/>
    <col min="8188" max="8188" width="39.453125" style="169" customWidth="1"/>
    <col min="8189" max="8192" width="12.1796875" style="169" customWidth="1"/>
    <col min="8193" max="8193" width="41.81640625" style="169" customWidth="1"/>
    <col min="8194" max="8194" width="5.26953125" style="169" customWidth="1"/>
    <col min="8195" max="8200" width="11" style="169" customWidth="1"/>
    <col min="8201" max="8201" width="29.26953125" style="169" customWidth="1"/>
    <col min="8202" max="8203" width="33.81640625" style="169" customWidth="1"/>
    <col min="8204" max="8205" width="11" style="169" customWidth="1"/>
    <col min="8206" max="8206" width="23.453125" style="169" customWidth="1"/>
    <col min="8207" max="8434" width="11" style="169" customWidth="1"/>
    <col min="8435" max="8443" width="11" style="169"/>
    <col min="8444" max="8444" width="39.453125" style="169" customWidth="1"/>
    <col min="8445" max="8448" width="12.1796875" style="169" customWidth="1"/>
    <col min="8449" max="8449" width="41.81640625" style="169" customWidth="1"/>
    <col min="8450" max="8450" width="5.26953125" style="169" customWidth="1"/>
    <col min="8451" max="8456" width="11" style="169" customWidth="1"/>
    <col min="8457" max="8457" width="29.26953125" style="169" customWidth="1"/>
    <col min="8458" max="8459" width="33.81640625" style="169" customWidth="1"/>
    <col min="8460" max="8461" width="11" style="169" customWidth="1"/>
    <col min="8462" max="8462" width="23.453125" style="169" customWidth="1"/>
    <col min="8463" max="8690" width="11" style="169" customWidth="1"/>
    <col min="8691" max="8699" width="11" style="169"/>
    <col min="8700" max="8700" width="39.453125" style="169" customWidth="1"/>
    <col min="8701" max="8704" width="12.1796875" style="169" customWidth="1"/>
    <col min="8705" max="8705" width="41.81640625" style="169" customWidth="1"/>
    <col min="8706" max="8706" width="5.26953125" style="169" customWidth="1"/>
    <col min="8707" max="8712" width="11" style="169" customWidth="1"/>
    <col min="8713" max="8713" width="29.26953125" style="169" customWidth="1"/>
    <col min="8714" max="8715" width="33.81640625" style="169" customWidth="1"/>
    <col min="8716" max="8717" width="11" style="169" customWidth="1"/>
    <col min="8718" max="8718" width="23.453125" style="169" customWidth="1"/>
    <col min="8719" max="8946" width="11" style="169" customWidth="1"/>
    <col min="8947" max="8955" width="11" style="169"/>
    <col min="8956" max="8956" width="39.453125" style="169" customWidth="1"/>
    <col min="8957" max="8960" width="12.1796875" style="169" customWidth="1"/>
    <col min="8961" max="8961" width="41.81640625" style="169" customWidth="1"/>
    <col min="8962" max="8962" width="5.26953125" style="169" customWidth="1"/>
    <col min="8963" max="8968" width="11" style="169" customWidth="1"/>
    <col min="8969" max="8969" width="29.26953125" style="169" customWidth="1"/>
    <col min="8970" max="8971" width="33.81640625" style="169" customWidth="1"/>
    <col min="8972" max="8973" width="11" style="169" customWidth="1"/>
    <col min="8974" max="8974" width="23.453125" style="169" customWidth="1"/>
    <col min="8975" max="9202" width="11" style="169" customWidth="1"/>
    <col min="9203" max="9211" width="11" style="169"/>
    <col min="9212" max="9212" width="39.453125" style="169" customWidth="1"/>
    <col min="9213" max="9216" width="12.1796875" style="169" customWidth="1"/>
    <col min="9217" max="9217" width="41.81640625" style="169" customWidth="1"/>
    <col min="9218" max="9218" width="5.26953125" style="169" customWidth="1"/>
    <col min="9219" max="9224" width="11" style="169" customWidth="1"/>
    <col min="9225" max="9225" width="29.26953125" style="169" customWidth="1"/>
    <col min="9226" max="9227" width="33.81640625" style="169" customWidth="1"/>
    <col min="9228" max="9229" width="11" style="169" customWidth="1"/>
    <col min="9230" max="9230" width="23.453125" style="169" customWidth="1"/>
    <col min="9231" max="9458" width="11" style="169" customWidth="1"/>
    <col min="9459" max="9467" width="11" style="169"/>
    <col min="9468" max="9468" width="39.453125" style="169" customWidth="1"/>
    <col min="9469" max="9472" width="12.1796875" style="169" customWidth="1"/>
    <col min="9473" max="9473" width="41.81640625" style="169" customWidth="1"/>
    <col min="9474" max="9474" width="5.26953125" style="169" customWidth="1"/>
    <col min="9475" max="9480" width="11" style="169" customWidth="1"/>
    <col min="9481" max="9481" width="29.26953125" style="169" customWidth="1"/>
    <col min="9482" max="9483" width="33.81640625" style="169" customWidth="1"/>
    <col min="9484" max="9485" width="11" style="169" customWidth="1"/>
    <col min="9486" max="9486" width="23.453125" style="169" customWidth="1"/>
    <col min="9487" max="9714" width="11" style="169" customWidth="1"/>
    <col min="9715" max="9723" width="11" style="169"/>
    <col min="9724" max="9724" width="39.453125" style="169" customWidth="1"/>
    <col min="9725" max="9728" width="12.1796875" style="169" customWidth="1"/>
    <col min="9729" max="9729" width="41.81640625" style="169" customWidth="1"/>
    <col min="9730" max="9730" width="5.26953125" style="169" customWidth="1"/>
    <col min="9731" max="9736" width="11" style="169" customWidth="1"/>
    <col min="9737" max="9737" width="29.26953125" style="169" customWidth="1"/>
    <col min="9738" max="9739" width="33.81640625" style="169" customWidth="1"/>
    <col min="9740" max="9741" width="11" style="169" customWidth="1"/>
    <col min="9742" max="9742" width="23.453125" style="169" customWidth="1"/>
    <col min="9743" max="9970" width="11" style="169" customWidth="1"/>
    <col min="9971" max="9979" width="11" style="169"/>
    <col min="9980" max="9980" width="39.453125" style="169" customWidth="1"/>
    <col min="9981" max="9984" width="12.1796875" style="169" customWidth="1"/>
    <col min="9985" max="9985" width="41.81640625" style="169" customWidth="1"/>
    <col min="9986" max="9986" width="5.26953125" style="169" customWidth="1"/>
    <col min="9987" max="9992" width="11" style="169" customWidth="1"/>
    <col min="9993" max="9993" width="29.26953125" style="169" customWidth="1"/>
    <col min="9994" max="9995" width="33.81640625" style="169" customWidth="1"/>
    <col min="9996" max="9997" width="11" style="169" customWidth="1"/>
    <col min="9998" max="9998" width="23.453125" style="169" customWidth="1"/>
    <col min="9999" max="10226" width="11" style="169" customWidth="1"/>
    <col min="10227" max="10235" width="11" style="169"/>
    <col min="10236" max="10236" width="39.453125" style="169" customWidth="1"/>
    <col min="10237" max="10240" width="12.1796875" style="169" customWidth="1"/>
    <col min="10241" max="10241" width="41.81640625" style="169" customWidth="1"/>
    <col min="10242" max="10242" width="5.26953125" style="169" customWidth="1"/>
    <col min="10243" max="10248" width="11" style="169" customWidth="1"/>
    <col min="10249" max="10249" width="29.26953125" style="169" customWidth="1"/>
    <col min="10250" max="10251" width="33.81640625" style="169" customWidth="1"/>
    <col min="10252" max="10253" width="11" style="169" customWidth="1"/>
    <col min="10254" max="10254" width="23.453125" style="169" customWidth="1"/>
    <col min="10255" max="10482" width="11" style="169" customWidth="1"/>
    <col min="10483" max="10491" width="11" style="169"/>
    <col min="10492" max="10492" width="39.453125" style="169" customWidth="1"/>
    <col min="10493" max="10496" width="12.1796875" style="169" customWidth="1"/>
    <col min="10497" max="10497" width="41.81640625" style="169" customWidth="1"/>
    <col min="10498" max="10498" width="5.26953125" style="169" customWidth="1"/>
    <col min="10499" max="10504" width="11" style="169" customWidth="1"/>
    <col min="10505" max="10505" width="29.26953125" style="169" customWidth="1"/>
    <col min="10506" max="10507" width="33.81640625" style="169" customWidth="1"/>
    <col min="10508" max="10509" width="11" style="169" customWidth="1"/>
    <col min="10510" max="10510" width="23.453125" style="169" customWidth="1"/>
    <col min="10511" max="10738" width="11" style="169" customWidth="1"/>
    <col min="10739" max="10747" width="11" style="169"/>
    <col min="10748" max="10748" width="39.453125" style="169" customWidth="1"/>
    <col min="10749" max="10752" width="12.1796875" style="169" customWidth="1"/>
    <col min="10753" max="10753" width="41.81640625" style="169" customWidth="1"/>
    <col min="10754" max="10754" width="5.26953125" style="169" customWidth="1"/>
    <col min="10755" max="10760" width="11" style="169" customWidth="1"/>
    <col min="10761" max="10761" width="29.26953125" style="169" customWidth="1"/>
    <col min="10762" max="10763" width="33.81640625" style="169" customWidth="1"/>
    <col min="10764" max="10765" width="11" style="169" customWidth="1"/>
    <col min="10766" max="10766" width="23.453125" style="169" customWidth="1"/>
    <col min="10767" max="10994" width="11" style="169" customWidth="1"/>
    <col min="10995" max="11003" width="11" style="169"/>
    <col min="11004" max="11004" width="39.453125" style="169" customWidth="1"/>
    <col min="11005" max="11008" width="12.1796875" style="169" customWidth="1"/>
    <col min="11009" max="11009" width="41.81640625" style="169" customWidth="1"/>
    <col min="11010" max="11010" width="5.26953125" style="169" customWidth="1"/>
    <col min="11011" max="11016" width="11" style="169" customWidth="1"/>
    <col min="11017" max="11017" width="29.26953125" style="169" customWidth="1"/>
    <col min="11018" max="11019" width="33.81640625" style="169" customWidth="1"/>
    <col min="11020" max="11021" width="11" style="169" customWidth="1"/>
    <col min="11022" max="11022" width="23.453125" style="169" customWidth="1"/>
    <col min="11023" max="11250" width="11" style="169" customWidth="1"/>
    <col min="11251" max="11259" width="11" style="169"/>
    <col min="11260" max="11260" width="39.453125" style="169" customWidth="1"/>
    <col min="11261" max="11264" width="12.1796875" style="169" customWidth="1"/>
    <col min="11265" max="11265" width="41.81640625" style="169" customWidth="1"/>
    <col min="11266" max="11266" width="5.26953125" style="169" customWidth="1"/>
    <col min="11267" max="11272" width="11" style="169" customWidth="1"/>
    <col min="11273" max="11273" width="29.26953125" style="169" customWidth="1"/>
    <col min="11274" max="11275" width="33.81640625" style="169" customWidth="1"/>
    <col min="11276" max="11277" width="11" style="169" customWidth="1"/>
    <col min="11278" max="11278" width="23.453125" style="169" customWidth="1"/>
    <col min="11279" max="11506" width="11" style="169" customWidth="1"/>
    <col min="11507" max="11515" width="11" style="169"/>
    <col min="11516" max="11516" width="39.453125" style="169" customWidth="1"/>
    <col min="11517" max="11520" width="12.1796875" style="169" customWidth="1"/>
    <col min="11521" max="11521" width="41.81640625" style="169" customWidth="1"/>
    <col min="11522" max="11522" width="5.26953125" style="169" customWidth="1"/>
    <col min="11523" max="11528" width="11" style="169" customWidth="1"/>
    <col min="11529" max="11529" width="29.26953125" style="169" customWidth="1"/>
    <col min="11530" max="11531" width="33.81640625" style="169" customWidth="1"/>
    <col min="11532" max="11533" width="11" style="169" customWidth="1"/>
    <col min="11534" max="11534" width="23.453125" style="169" customWidth="1"/>
    <col min="11535" max="11762" width="11" style="169" customWidth="1"/>
    <col min="11763" max="11771" width="11" style="169"/>
    <col min="11772" max="11772" width="39.453125" style="169" customWidth="1"/>
    <col min="11773" max="11776" width="12.1796875" style="169" customWidth="1"/>
    <col min="11777" max="11777" width="41.81640625" style="169" customWidth="1"/>
    <col min="11778" max="11778" width="5.26953125" style="169" customWidth="1"/>
    <col min="11779" max="11784" width="11" style="169" customWidth="1"/>
    <col min="11785" max="11785" width="29.26953125" style="169" customWidth="1"/>
    <col min="11786" max="11787" width="33.81640625" style="169" customWidth="1"/>
    <col min="11788" max="11789" width="11" style="169" customWidth="1"/>
    <col min="11790" max="11790" width="23.453125" style="169" customWidth="1"/>
    <col min="11791" max="12018" width="11" style="169" customWidth="1"/>
    <col min="12019" max="12027" width="11" style="169"/>
    <col min="12028" max="12028" width="39.453125" style="169" customWidth="1"/>
    <col min="12029" max="12032" width="12.1796875" style="169" customWidth="1"/>
    <col min="12033" max="12033" width="41.81640625" style="169" customWidth="1"/>
    <col min="12034" max="12034" width="5.26953125" style="169" customWidth="1"/>
    <col min="12035" max="12040" width="11" style="169" customWidth="1"/>
    <col min="12041" max="12041" width="29.26953125" style="169" customWidth="1"/>
    <col min="12042" max="12043" width="33.81640625" style="169" customWidth="1"/>
    <col min="12044" max="12045" width="11" style="169" customWidth="1"/>
    <col min="12046" max="12046" width="23.453125" style="169" customWidth="1"/>
    <col min="12047" max="12274" width="11" style="169" customWidth="1"/>
    <col min="12275" max="12283" width="11" style="169"/>
    <col min="12284" max="12284" width="39.453125" style="169" customWidth="1"/>
    <col min="12285" max="12288" width="12.1796875" style="169" customWidth="1"/>
    <col min="12289" max="12289" width="41.81640625" style="169" customWidth="1"/>
    <col min="12290" max="12290" width="5.26953125" style="169" customWidth="1"/>
    <col min="12291" max="12296" width="11" style="169" customWidth="1"/>
    <col min="12297" max="12297" width="29.26953125" style="169" customWidth="1"/>
    <col min="12298" max="12299" width="33.81640625" style="169" customWidth="1"/>
    <col min="12300" max="12301" width="11" style="169" customWidth="1"/>
    <col min="12302" max="12302" width="23.453125" style="169" customWidth="1"/>
    <col min="12303" max="12530" width="11" style="169" customWidth="1"/>
    <col min="12531" max="12539" width="11" style="169"/>
    <col min="12540" max="12540" width="39.453125" style="169" customWidth="1"/>
    <col min="12541" max="12544" width="12.1796875" style="169" customWidth="1"/>
    <col min="12545" max="12545" width="41.81640625" style="169" customWidth="1"/>
    <col min="12546" max="12546" width="5.26953125" style="169" customWidth="1"/>
    <col min="12547" max="12552" width="11" style="169" customWidth="1"/>
    <col min="12553" max="12553" width="29.26953125" style="169" customWidth="1"/>
    <col min="12554" max="12555" width="33.81640625" style="169" customWidth="1"/>
    <col min="12556" max="12557" width="11" style="169" customWidth="1"/>
    <col min="12558" max="12558" width="23.453125" style="169" customWidth="1"/>
    <col min="12559" max="12786" width="11" style="169" customWidth="1"/>
    <col min="12787" max="12795" width="11" style="169"/>
    <col min="12796" max="12796" width="39.453125" style="169" customWidth="1"/>
    <col min="12797" max="12800" width="12.1796875" style="169" customWidth="1"/>
    <col min="12801" max="12801" width="41.81640625" style="169" customWidth="1"/>
    <col min="12802" max="12802" width="5.26953125" style="169" customWidth="1"/>
    <col min="12803" max="12808" width="11" style="169" customWidth="1"/>
    <col min="12809" max="12809" width="29.26953125" style="169" customWidth="1"/>
    <col min="12810" max="12811" width="33.81640625" style="169" customWidth="1"/>
    <col min="12812" max="12813" width="11" style="169" customWidth="1"/>
    <col min="12814" max="12814" width="23.453125" style="169" customWidth="1"/>
    <col min="12815" max="13042" width="11" style="169" customWidth="1"/>
    <col min="13043" max="13051" width="11" style="169"/>
    <col min="13052" max="13052" width="39.453125" style="169" customWidth="1"/>
    <col min="13053" max="13056" width="12.1796875" style="169" customWidth="1"/>
    <col min="13057" max="13057" width="41.81640625" style="169" customWidth="1"/>
    <col min="13058" max="13058" width="5.26953125" style="169" customWidth="1"/>
    <col min="13059" max="13064" width="11" style="169" customWidth="1"/>
    <col min="13065" max="13065" width="29.26953125" style="169" customWidth="1"/>
    <col min="13066" max="13067" width="33.81640625" style="169" customWidth="1"/>
    <col min="13068" max="13069" width="11" style="169" customWidth="1"/>
    <col min="13070" max="13070" width="23.453125" style="169" customWidth="1"/>
    <col min="13071" max="13298" width="11" style="169" customWidth="1"/>
    <col min="13299" max="13307" width="11" style="169"/>
    <col min="13308" max="13308" width="39.453125" style="169" customWidth="1"/>
    <col min="13309" max="13312" width="12.1796875" style="169" customWidth="1"/>
    <col min="13313" max="13313" width="41.81640625" style="169" customWidth="1"/>
    <col min="13314" max="13314" width="5.26953125" style="169" customWidth="1"/>
    <col min="13315" max="13320" width="11" style="169" customWidth="1"/>
    <col min="13321" max="13321" width="29.26953125" style="169" customWidth="1"/>
    <col min="13322" max="13323" width="33.81640625" style="169" customWidth="1"/>
    <col min="13324" max="13325" width="11" style="169" customWidth="1"/>
    <col min="13326" max="13326" width="23.453125" style="169" customWidth="1"/>
    <col min="13327" max="13554" width="11" style="169" customWidth="1"/>
    <col min="13555" max="13563" width="11" style="169"/>
    <col min="13564" max="13564" width="39.453125" style="169" customWidth="1"/>
    <col min="13565" max="13568" width="12.1796875" style="169" customWidth="1"/>
    <col min="13569" max="13569" width="41.81640625" style="169" customWidth="1"/>
    <col min="13570" max="13570" width="5.26953125" style="169" customWidth="1"/>
    <col min="13571" max="13576" width="11" style="169" customWidth="1"/>
    <col min="13577" max="13577" width="29.26953125" style="169" customWidth="1"/>
    <col min="13578" max="13579" width="33.81640625" style="169" customWidth="1"/>
    <col min="13580" max="13581" width="11" style="169" customWidth="1"/>
    <col min="13582" max="13582" width="23.453125" style="169" customWidth="1"/>
    <col min="13583" max="13810" width="11" style="169" customWidth="1"/>
    <col min="13811" max="13819" width="11" style="169"/>
    <col min="13820" max="13820" width="39.453125" style="169" customWidth="1"/>
    <col min="13821" max="13824" width="12.1796875" style="169" customWidth="1"/>
    <col min="13825" max="13825" width="41.81640625" style="169" customWidth="1"/>
    <col min="13826" max="13826" width="5.26953125" style="169" customWidth="1"/>
    <col min="13827" max="13832" width="11" style="169" customWidth="1"/>
    <col min="13833" max="13833" width="29.26953125" style="169" customWidth="1"/>
    <col min="13834" max="13835" width="33.81640625" style="169" customWidth="1"/>
    <col min="13836" max="13837" width="11" style="169" customWidth="1"/>
    <col min="13838" max="13838" width="23.453125" style="169" customWidth="1"/>
    <col min="13839" max="14066" width="11" style="169" customWidth="1"/>
    <col min="14067" max="14075" width="11" style="169"/>
    <col min="14076" max="14076" width="39.453125" style="169" customWidth="1"/>
    <col min="14077" max="14080" width="12.1796875" style="169" customWidth="1"/>
    <col min="14081" max="14081" width="41.81640625" style="169" customWidth="1"/>
    <col min="14082" max="14082" width="5.26953125" style="169" customWidth="1"/>
    <col min="14083" max="14088" width="11" style="169" customWidth="1"/>
    <col min="14089" max="14089" width="29.26953125" style="169" customWidth="1"/>
    <col min="14090" max="14091" width="33.81640625" style="169" customWidth="1"/>
    <col min="14092" max="14093" width="11" style="169" customWidth="1"/>
    <col min="14094" max="14094" width="23.453125" style="169" customWidth="1"/>
    <col min="14095" max="14322" width="11" style="169" customWidth="1"/>
    <col min="14323" max="14331" width="11" style="169"/>
    <col min="14332" max="14332" width="39.453125" style="169" customWidth="1"/>
    <col min="14333" max="14336" width="12.1796875" style="169" customWidth="1"/>
    <col min="14337" max="14337" width="41.81640625" style="169" customWidth="1"/>
    <col min="14338" max="14338" width="5.26953125" style="169" customWidth="1"/>
    <col min="14339" max="14344" width="11" style="169" customWidth="1"/>
    <col min="14345" max="14345" width="29.26953125" style="169" customWidth="1"/>
    <col min="14346" max="14347" width="33.81640625" style="169" customWidth="1"/>
    <col min="14348" max="14349" width="11" style="169" customWidth="1"/>
    <col min="14350" max="14350" width="23.453125" style="169" customWidth="1"/>
    <col min="14351" max="14578" width="11" style="169" customWidth="1"/>
    <col min="14579" max="14587" width="11" style="169"/>
    <col min="14588" max="14588" width="39.453125" style="169" customWidth="1"/>
    <col min="14589" max="14592" width="12.1796875" style="169" customWidth="1"/>
    <col min="14593" max="14593" width="41.81640625" style="169" customWidth="1"/>
    <col min="14594" max="14594" width="5.26953125" style="169" customWidth="1"/>
    <col min="14595" max="14600" width="11" style="169" customWidth="1"/>
    <col min="14601" max="14601" width="29.26953125" style="169" customWidth="1"/>
    <col min="14602" max="14603" width="33.81640625" style="169" customWidth="1"/>
    <col min="14604" max="14605" width="11" style="169" customWidth="1"/>
    <col min="14606" max="14606" width="23.453125" style="169" customWidth="1"/>
    <col min="14607" max="14834" width="11" style="169" customWidth="1"/>
    <col min="14835" max="14843" width="11" style="169"/>
    <col min="14844" max="14844" width="39.453125" style="169" customWidth="1"/>
    <col min="14845" max="14848" width="12.1796875" style="169" customWidth="1"/>
    <col min="14849" max="14849" width="41.81640625" style="169" customWidth="1"/>
    <col min="14850" max="14850" width="5.26953125" style="169" customWidth="1"/>
    <col min="14851" max="14856" width="11" style="169" customWidth="1"/>
    <col min="14857" max="14857" width="29.26953125" style="169" customWidth="1"/>
    <col min="14858" max="14859" width="33.81640625" style="169" customWidth="1"/>
    <col min="14860" max="14861" width="11" style="169" customWidth="1"/>
    <col min="14862" max="14862" width="23.453125" style="169" customWidth="1"/>
    <col min="14863" max="15090" width="11" style="169" customWidth="1"/>
    <col min="15091" max="15099" width="11" style="169"/>
    <col min="15100" max="15100" width="39.453125" style="169" customWidth="1"/>
    <col min="15101" max="15104" width="12.1796875" style="169" customWidth="1"/>
    <col min="15105" max="15105" width="41.81640625" style="169" customWidth="1"/>
    <col min="15106" max="15106" width="5.26953125" style="169" customWidth="1"/>
    <col min="15107" max="15112" width="11" style="169" customWidth="1"/>
    <col min="15113" max="15113" width="29.26953125" style="169" customWidth="1"/>
    <col min="15114" max="15115" width="33.81640625" style="169" customWidth="1"/>
    <col min="15116" max="15117" width="11" style="169" customWidth="1"/>
    <col min="15118" max="15118" width="23.453125" style="169" customWidth="1"/>
    <col min="15119" max="15346" width="11" style="169" customWidth="1"/>
    <col min="15347" max="15355" width="11" style="169"/>
    <col min="15356" max="15356" width="39.453125" style="169" customWidth="1"/>
    <col min="15357" max="15360" width="12.1796875" style="169" customWidth="1"/>
    <col min="15361" max="15361" width="41.81640625" style="169" customWidth="1"/>
    <col min="15362" max="15362" width="5.26953125" style="169" customWidth="1"/>
    <col min="15363" max="15368" width="11" style="169" customWidth="1"/>
    <col min="15369" max="15369" width="29.26953125" style="169" customWidth="1"/>
    <col min="15370" max="15371" width="33.81640625" style="169" customWidth="1"/>
    <col min="15372" max="15373" width="11" style="169" customWidth="1"/>
    <col min="15374" max="15374" width="23.453125" style="169" customWidth="1"/>
    <col min="15375" max="15602" width="11" style="169" customWidth="1"/>
    <col min="15603" max="15611" width="11" style="169"/>
    <col min="15612" max="15612" width="39.453125" style="169" customWidth="1"/>
    <col min="15613" max="15616" width="12.1796875" style="169" customWidth="1"/>
    <col min="15617" max="15617" width="41.81640625" style="169" customWidth="1"/>
    <col min="15618" max="15618" width="5.26953125" style="169" customWidth="1"/>
    <col min="15619" max="15624" width="11" style="169" customWidth="1"/>
    <col min="15625" max="15625" width="29.26953125" style="169" customWidth="1"/>
    <col min="15626" max="15627" width="33.81640625" style="169" customWidth="1"/>
    <col min="15628" max="15629" width="11" style="169" customWidth="1"/>
    <col min="15630" max="15630" width="23.453125" style="169" customWidth="1"/>
    <col min="15631" max="15858" width="11" style="169" customWidth="1"/>
    <col min="15859" max="15867" width="11" style="169"/>
    <col min="15868" max="15868" width="39.453125" style="169" customWidth="1"/>
    <col min="15869" max="15872" width="12.1796875" style="169" customWidth="1"/>
    <col min="15873" max="15873" width="41.81640625" style="169" customWidth="1"/>
    <col min="15874" max="15874" width="5.26953125" style="169" customWidth="1"/>
    <col min="15875" max="15880" width="11" style="169" customWidth="1"/>
    <col min="15881" max="15881" width="29.26953125" style="169" customWidth="1"/>
    <col min="15882" max="15883" width="33.81640625" style="169" customWidth="1"/>
    <col min="15884" max="15885" width="11" style="169" customWidth="1"/>
    <col min="15886" max="15886" width="23.453125" style="169" customWidth="1"/>
    <col min="15887" max="16114" width="11" style="169" customWidth="1"/>
    <col min="16115" max="16123" width="11" style="169"/>
    <col min="16124" max="16124" width="39.453125" style="169" customWidth="1"/>
    <col min="16125" max="16128" width="12.1796875" style="169" customWidth="1"/>
    <col min="16129" max="16129" width="41.81640625" style="169" customWidth="1"/>
    <col min="16130" max="16130" width="5.26953125" style="169" customWidth="1"/>
    <col min="16131" max="16136" width="11" style="169" customWidth="1"/>
    <col min="16137" max="16137" width="29.26953125" style="169" customWidth="1"/>
    <col min="16138" max="16139" width="33.81640625" style="169" customWidth="1"/>
    <col min="16140" max="16141" width="11" style="169" customWidth="1"/>
    <col min="16142" max="16142" width="23.453125" style="169" customWidth="1"/>
    <col min="16143" max="16370" width="11" style="169" customWidth="1"/>
    <col min="16371" max="16384" width="11" style="169"/>
  </cols>
  <sheetData>
    <row r="1" spans="1:14" s="286" customFormat="1" ht="24.75" customHeight="1">
      <c r="A1" s="165" t="s">
        <v>0</v>
      </c>
      <c r="B1" s="225"/>
      <c r="C1" s="225"/>
      <c r="D1" s="225"/>
      <c r="E1" s="225"/>
      <c r="F1" s="167" t="s">
        <v>416</v>
      </c>
      <c r="I1" s="167"/>
    </row>
    <row r="2" spans="1:14" ht="19" customHeight="1">
      <c r="B2" s="169" t="s">
        <v>213</v>
      </c>
    </row>
    <row r="3" spans="1:14" s="259" customFormat="1" ht="20">
      <c r="A3" s="209" t="s">
        <v>797</v>
      </c>
      <c r="B3" s="224"/>
      <c r="C3" s="224"/>
      <c r="D3" s="225"/>
      <c r="E3" s="884" t="s">
        <v>796</v>
      </c>
      <c r="F3" s="884"/>
      <c r="J3" s="284"/>
    </row>
    <row r="4" spans="1:14" ht="19" customHeight="1">
      <c r="A4" s="209" t="s">
        <v>683</v>
      </c>
      <c r="B4" s="207"/>
      <c r="C4" s="207"/>
      <c r="E4" s="883" t="s">
        <v>1025</v>
      </c>
      <c r="F4" s="883"/>
      <c r="J4" s="284"/>
    </row>
    <row r="5" spans="1:14" ht="19" customHeight="1">
      <c r="A5" s="887" t="s">
        <v>708</v>
      </c>
      <c r="B5" s="887"/>
      <c r="C5" s="887"/>
      <c r="D5" s="887"/>
      <c r="E5" s="888" t="s">
        <v>709</v>
      </c>
      <c r="F5" s="888"/>
      <c r="J5" s="207"/>
    </row>
    <row r="6" spans="1:14" ht="13" customHeight="1">
      <c r="E6" s="829"/>
      <c r="I6" s="207"/>
    </row>
    <row r="7" spans="1:14">
      <c r="A7" s="9" t="s">
        <v>865</v>
      </c>
      <c r="B7" s="15" t="s">
        <v>687</v>
      </c>
      <c r="C7" s="14" t="s">
        <v>688</v>
      </c>
      <c r="D7" s="15" t="s">
        <v>689</v>
      </c>
      <c r="E7" s="14" t="s">
        <v>690</v>
      </c>
      <c r="F7" s="10" t="s">
        <v>873</v>
      </c>
      <c r="G7" s="224"/>
      <c r="H7" s="224"/>
      <c r="I7" s="207"/>
    </row>
    <row r="8" spans="1:14" ht="13.5" customHeight="1">
      <c r="A8" s="16"/>
      <c r="B8" s="63"/>
      <c r="C8" s="16"/>
      <c r="D8" s="15" t="s">
        <v>710</v>
      </c>
      <c r="E8" s="21"/>
      <c r="F8" s="15"/>
      <c r="G8" s="224"/>
      <c r="H8" s="225"/>
      <c r="I8" s="271"/>
      <c r="N8" s="271"/>
    </row>
    <row r="9" spans="1:14" ht="13.5" customHeight="1">
      <c r="A9" s="9"/>
      <c r="B9" s="126" t="s">
        <v>692</v>
      </c>
      <c r="C9" s="22" t="s">
        <v>693</v>
      </c>
      <c r="D9" s="22" t="s">
        <v>694</v>
      </c>
      <c r="E9" s="22" t="s">
        <v>695</v>
      </c>
      <c r="F9" s="16"/>
      <c r="I9" s="265"/>
      <c r="N9" s="265"/>
    </row>
    <row r="10" spans="1:14" ht="7.5" customHeight="1">
      <c r="A10" s="9"/>
      <c r="B10" s="16"/>
      <c r="C10" s="16"/>
      <c r="D10" s="16"/>
      <c r="E10" s="16"/>
      <c r="F10" s="16"/>
      <c r="I10" s="265"/>
      <c r="N10" s="265"/>
    </row>
    <row r="11" spans="1:14" ht="18" customHeight="1">
      <c r="A11" s="21" t="s">
        <v>17</v>
      </c>
      <c r="B11" s="589">
        <f>SUM(B12:B19)</f>
        <v>457</v>
      </c>
      <c r="C11" s="589">
        <f>SUM(C12:C19)</f>
        <v>827</v>
      </c>
      <c r="D11" s="589">
        <f>SUM(D12:D19)</f>
        <v>24308</v>
      </c>
      <c r="E11" s="589">
        <f>SUM(E12:E19)</f>
        <v>144988</v>
      </c>
      <c r="F11" s="774" t="s">
        <v>18</v>
      </c>
      <c r="G11" s="299"/>
      <c r="H11" s="299"/>
      <c r="I11" s="634"/>
      <c r="N11" s="265"/>
    </row>
    <row r="12" spans="1:14" ht="18" customHeight="1">
      <c r="A12" s="26" t="s">
        <v>19</v>
      </c>
      <c r="B12" s="654">
        <v>33</v>
      </c>
      <c r="C12" s="654">
        <v>8</v>
      </c>
      <c r="D12" s="654">
        <v>1831</v>
      </c>
      <c r="E12" s="654">
        <v>17005</v>
      </c>
      <c r="F12" s="775" t="s">
        <v>988</v>
      </c>
      <c r="G12" s="316"/>
      <c r="H12" s="316"/>
      <c r="I12" s="639"/>
      <c r="N12" s="265"/>
    </row>
    <row r="13" spans="1:14" ht="18" customHeight="1">
      <c r="A13" s="26" t="s">
        <v>21</v>
      </c>
      <c r="B13" s="654">
        <v>55</v>
      </c>
      <c r="C13" s="654">
        <v>36</v>
      </c>
      <c r="D13" s="654">
        <v>1340</v>
      </c>
      <c r="E13" s="654">
        <v>13683</v>
      </c>
      <c r="F13" s="775" t="s">
        <v>989</v>
      </c>
      <c r="G13" s="316"/>
      <c r="H13" s="316"/>
      <c r="I13" s="640"/>
      <c r="N13" s="265"/>
    </row>
    <row r="14" spans="1:14" ht="18" customHeight="1">
      <c r="A14" s="26" t="s">
        <v>23</v>
      </c>
      <c r="B14" s="654">
        <v>9</v>
      </c>
      <c r="C14" s="654">
        <v>10</v>
      </c>
      <c r="D14" s="654">
        <v>691</v>
      </c>
      <c r="E14" s="654">
        <v>2448</v>
      </c>
      <c r="F14" s="775" t="s">
        <v>990</v>
      </c>
      <c r="G14" s="316"/>
      <c r="H14" s="316"/>
      <c r="I14" s="640"/>
      <c r="N14" s="265"/>
    </row>
    <row r="15" spans="1:14" ht="18" customHeight="1">
      <c r="A15" s="16" t="s">
        <v>25</v>
      </c>
      <c r="B15" s="654">
        <v>24</v>
      </c>
      <c r="C15" s="654">
        <v>158</v>
      </c>
      <c r="D15" s="654">
        <v>4032</v>
      </c>
      <c r="E15" s="654">
        <v>33276</v>
      </c>
      <c r="F15" s="775" t="s">
        <v>991</v>
      </c>
      <c r="G15" s="316"/>
      <c r="H15" s="316"/>
      <c r="I15" s="640"/>
      <c r="N15" s="265"/>
    </row>
    <row r="16" spans="1:14" ht="18" customHeight="1">
      <c r="A16" s="16" t="s">
        <v>27</v>
      </c>
      <c r="B16" s="654">
        <v>36</v>
      </c>
      <c r="C16" s="654">
        <v>188</v>
      </c>
      <c r="D16" s="654">
        <v>2711</v>
      </c>
      <c r="E16" s="654">
        <v>24347</v>
      </c>
      <c r="F16" s="775" t="s">
        <v>1006</v>
      </c>
      <c r="G16" s="316"/>
      <c r="H16" s="316"/>
      <c r="I16" s="640"/>
      <c r="N16" s="265"/>
    </row>
    <row r="17" spans="1:14" ht="18" customHeight="1">
      <c r="A17" s="16" t="s">
        <v>29</v>
      </c>
      <c r="B17" s="654">
        <v>115</v>
      </c>
      <c r="C17" s="654">
        <v>207</v>
      </c>
      <c r="D17" s="654">
        <v>6163</v>
      </c>
      <c r="E17" s="654">
        <v>27961</v>
      </c>
      <c r="F17" s="775" t="s">
        <v>1007</v>
      </c>
      <c r="G17" s="316"/>
      <c r="H17" s="316"/>
      <c r="I17" s="640"/>
      <c r="N17" s="265"/>
    </row>
    <row r="18" spans="1:14" ht="18" customHeight="1">
      <c r="A18" s="16" t="s">
        <v>31</v>
      </c>
      <c r="B18" s="654">
        <v>85</v>
      </c>
      <c r="C18" s="654">
        <v>153</v>
      </c>
      <c r="D18" s="654">
        <v>4960</v>
      </c>
      <c r="E18" s="654">
        <v>18237</v>
      </c>
      <c r="F18" s="775" t="s">
        <v>1008</v>
      </c>
      <c r="G18" s="316"/>
      <c r="H18" s="316"/>
      <c r="I18" s="640"/>
      <c r="N18" s="265"/>
    </row>
    <row r="19" spans="1:14" ht="18" customHeight="1">
      <c r="A19" s="16" t="s">
        <v>33</v>
      </c>
      <c r="B19" s="654">
        <v>100</v>
      </c>
      <c r="C19" s="654">
        <v>67</v>
      </c>
      <c r="D19" s="654">
        <v>2580</v>
      </c>
      <c r="E19" s="654">
        <v>8031</v>
      </c>
      <c r="F19" s="775" t="s">
        <v>1009</v>
      </c>
      <c r="G19" s="316"/>
      <c r="H19" s="316"/>
      <c r="I19" s="640"/>
      <c r="N19" s="265"/>
    </row>
    <row r="20" spans="1:14" ht="18" customHeight="1">
      <c r="A20" s="21" t="s">
        <v>35</v>
      </c>
      <c r="B20" s="589">
        <f>SUM(B21:B28)</f>
        <v>517</v>
      </c>
      <c r="C20" s="589">
        <f>SUM(C21:C28)</f>
        <v>66</v>
      </c>
      <c r="D20" s="589">
        <f>SUM(D21:D28)</f>
        <v>15861</v>
      </c>
      <c r="E20" s="589">
        <f>SUM(E21:E28)</f>
        <v>176780</v>
      </c>
      <c r="F20" s="695" t="s">
        <v>36</v>
      </c>
      <c r="G20" s="316"/>
      <c r="H20" s="316"/>
      <c r="I20" s="640"/>
      <c r="N20" s="265"/>
    </row>
    <row r="21" spans="1:14" ht="18" customHeight="1">
      <c r="A21" s="26" t="s">
        <v>37</v>
      </c>
      <c r="B21" s="654">
        <v>79</v>
      </c>
      <c r="C21" s="654">
        <v>4</v>
      </c>
      <c r="D21" s="654">
        <v>745</v>
      </c>
      <c r="E21" s="654">
        <v>27195</v>
      </c>
      <c r="F21" s="776" t="s">
        <v>1010</v>
      </c>
      <c r="G21" s="316"/>
      <c r="H21" s="316"/>
      <c r="I21" s="639"/>
      <c r="N21" s="265"/>
    </row>
    <row r="22" spans="1:14" ht="18" customHeight="1">
      <c r="A22" s="26" t="s">
        <v>39</v>
      </c>
      <c r="B22" s="654">
        <v>78</v>
      </c>
      <c r="C22" s="654">
        <v>2</v>
      </c>
      <c r="D22" s="654">
        <v>4104</v>
      </c>
      <c r="E22" s="654">
        <v>13509</v>
      </c>
      <c r="F22" s="776" t="s">
        <v>1011</v>
      </c>
      <c r="G22" s="316"/>
      <c r="H22" s="316"/>
      <c r="I22" s="639"/>
      <c r="N22" s="265"/>
    </row>
    <row r="23" spans="1:14" ht="18" customHeight="1">
      <c r="A23" s="26" t="s">
        <v>41</v>
      </c>
      <c r="B23" s="654" t="s">
        <v>226</v>
      </c>
      <c r="C23" s="654" t="s">
        <v>226</v>
      </c>
      <c r="D23" s="654">
        <v>834</v>
      </c>
      <c r="E23" s="654">
        <v>11732</v>
      </c>
      <c r="F23" s="776" t="s">
        <v>1012</v>
      </c>
      <c r="G23" s="316"/>
      <c r="H23" s="316"/>
      <c r="I23" s="640"/>
      <c r="N23" s="265"/>
    </row>
    <row r="24" spans="1:14" ht="18" customHeight="1">
      <c r="A24" s="26" t="s">
        <v>43</v>
      </c>
      <c r="B24" s="654">
        <v>45</v>
      </c>
      <c r="C24" s="654">
        <v>1</v>
      </c>
      <c r="D24" s="654">
        <v>1490</v>
      </c>
      <c r="E24" s="654">
        <v>22097</v>
      </c>
      <c r="F24" s="775" t="s">
        <v>1013</v>
      </c>
      <c r="G24" s="316"/>
      <c r="H24" s="316"/>
      <c r="I24" s="640"/>
      <c r="N24" s="271"/>
    </row>
    <row r="25" spans="1:14" ht="18" customHeight="1">
      <c r="A25" s="26" t="s">
        <v>45</v>
      </c>
      <c r="B25" s="654">
        <v>63</v>
      </c>
      <c r="C25" s="654">
        <v>3</v>
      </c>
      <c r="D25" s="654">
        <v>1755</v>
      </c>
      <c r="E25" s="654">
        <v>17835</v>
      </c>
      <c r="F25" s="776" t="s">
        <v>1014</v>
      </c>
      <c r="G25" s="316"/>
      <c r="H25" s="316"/>
      <c r="I25" s="640"/>
      <c r="N25" s="272"/>
    </row>
    <row r="26" spans="1:14" ht="18" customHeight="1">
      <c r="A26" s="26" t="s">
        <v>47</v>
      </c>
      <c r="B26" s="654">
        <v>82</v>
      </c>
      <c r="C26" s="654">
        <v>13</v>
      </c>
      <c r="D26" s="654">
        <v>3812</v>
      </c>
      <c r="E26" s="654">
        <v>35305</v>
      </c>
      <c r="F26" s="776" t="s">
        <v>1015</v>
      </c>
      <c r="G26" s="299"/>
      <c r="H26" s="299"/>
      <c r="I26" s="634"/>
      <c r="N26" s="265"/>
    </row>
    <row r="27" spans="1:14" ht="18" customHeight="1">
      <c r="A27" s="26" t="s">
        <v>49</v>
      </c>
      <c r="B27" s="654">
        <v>134</v>
      </c>
      <c r="C27" s="654">
        <v>43</v>
      </c>
      <c r="D27" s="654">
        <v>2477</v>
      </c>
      <c r="E27" s="654">
        <v>34632</v>
      </c>
      <c r="F27" s="776" t="s">
        <v>1016</v>
      </c>
      <c r="G27" s="316"/>
      <c r="H27" s="316"/>
      <c r="I27" s="639"/>
      <c r="N27" s="265"/>
    </row>
    <row r="28" spans="1:14" ht="18" customHeight="1">
      <c r="A28" s="26" t="s">
        <v>51</v>
      </c>
      <c r="B28" s="654">
        <v>36</v>
      </c>
      <c r="C28" s="654" t="s">
        <v>226</v>
      </c>
      <c r="D28" s="654">
        <v>644</v>
      </c>
      <c r="E28" s="654">
        <v>14475</v>
      </c>
      <c r="F28" s="776" t="s">
        <v>1017</v>
      </c>
      <c r="G28" s="316"/>
      <c r="H28" s="316"/>
      <c r="I28" s="640"/>
      <c r="N28" s="265"/>
    </row>
    <row r="29" spans="1:14" ht="18" customHeight="1">
      <c r="A29" s="21" t="s">
        <v>53</v>
      </c>
      <c r="B29" s="589">
        <f>SUM(B30:B38)</f>
        <v>620</v>
      </c>
      <c r="C29" s="589">
        <f>SUM(C30:C38)</f>
        <v>276</v>
      </c>
      <c r="D29" s="589">
        <f>SUM(D30:D38)</f>
        <v>34364</v>
      </c>
      <c r="E29" s="589">
        <f>SUM(E30:E38)</f>
        <v>351112</v>
      </c>
      <c r="F29" s="774" t="s">
        <v>54</v>
      </c>
      <c r="G29" s="316"/>
      <c r="H29" s="316"/>
      <c r="I29" s="640"/>
      <c r="N29" s="265"/>
    </row>
    <row r="30" spans="1:14" ht="18" customHeight="1">
      <c r="A30" s="33" t="s">
        <v>55</v>
      </c>
      <c r="B30" s="654">
        <v>106</v>
      </c>
      <c r="C30" s="654">
        <v>111</v>
      </c>
      <c r="D30" s="654">
        <v>4194</v>
      </c>
      <c r="E30" s="654">
        <v>52086</v>
      </c>
      <c r="F30" s="775" t="s">
        <v>1018</v>
      </c>
      <c r="G30" s="316"/>
      <c r="H30" s="316"/>
      <c r="I30" s="640"/>
      <c r="N30" s="265"/>
    </row>
    <row r="31" spans="1:14" ht="18" customHeight="1">
      <c r="A31" s="34" t="s">
        <v>57</v>
      </c>
      <c r="B31" s="654">
        <v>107</v>
      </c>
      <c r="C31" s="654">
        <v>59</v>
      </c>
      <c r="D31" s="654">
        <v>3620</v>
      </c>
      <c r="E31" s="654">
        <v>25835</v>
      </c>
      <c r="F31" s="775" t="s">
        <v>1019</v>
      </c>
      <c r="G31" s="316"/>
      <c r="H31" s="316"/>
      <c r="I31" s="640"/>
      <c r="N31" s="265"/>
    </row>
    <row r="32" spans="1:14" ht="18" customHeight="1">
      <c r="A32" s="33" t="s">
        <v>59</v>
      </c>
      <c r="B32" s="654">
        <v>22</v>
      </c>
      <c r="C32" s="654">
        <v>6</v>
      </c>
      <c r="D32" s="654">
        <v>2625</v>
      </c>
      <c r="E32" s="654">
        <v>32299</v>
      </c>
      <c r="F32" s="775" t="s">
        <v>1020</v>
      </c>
      <c r="G32" s="316"/>
      <c r="H32" s="316"/>
      <c r="I32" s="640"/>
      <c r="N32" s="265"/>
    </row>
    <row r="33" spans="1:14" ht="18" customHeight="1">
      <c r="A33" s="26" t="s">
        <v>61</v>
      </c>
      <c r="B33" s="654">
        <v>109</v>
      </c>
      <c r="C33" s="654">
        <v>55</v>
      </c>
      <c r="D33" s="654">
        <v>9503</v>
      </c>
      <c r="E33" s="654">
        <v>64781</v>
      </c>
      <c r="F33" s="775" t="s">
        <v>1021</v>
      </c>
      <c r="G33" s="316"/>
      <c r="H33" s="316"/>
      <c r="I33" s="640"/>
      <c r="N33" s="271"/>
    </row>
    <row r="34" spans="1:14" ht="18" customHeight="1">
      <c r="A34" s="34" t="s">
        <v>63</v>
      </c>
      <c r="B34" s="654">
        <v>41</v>
      </c>
      <c r="C34" s="654">
        <v>12</v>
      </c>
      <c r="D34" s="654">
        <v>916</v>
      </c>
      <c r="E34" s="654">
        <v>12899</v>
      </c>
      <c r="F34" s="775" t="s">
        <v>1022</v>
      </c>
      <c r="G34" s="316"/>
      <c r="H34" s="316"/>
      <c r="I34" s="640"/>
      <c r="N34" s="265"/>
    </row>
    <row r="35" spans="1:14" ht="18" customHeight="1">
      <c r="A35" s="26" t="s">
        <v>64</v>
      </c>
      <c r="B35" s="654">
        <v>97</v>
      </c>
      <c r="C35" s="654">
        <v>7</v>
      </c>
      <c r="D35" s="654">
        <v>1907</v>
      </c>
      <c r="E35" s="654">
        <v>27214</v>
      </c>
      <c r="F35" s="775" t="s">
        <v>1023</v>
      </c>
      <c r="G35" s="299"/>
      <c r="H35" s="299"/>
      <c r="I35" s="634"/>
      <c r="N35" s="265"/>
    </row>
    <row r="36" spans="1:14" ht="18" customHeight="1">
      <c r="A36" s="26" t="s">
        <v>66</v>
      </c>
      <c r="B36" s="654">
        <v>25</v>
      </c>
      <c r="C36" s="654">
        <v>8</v>
      </c>
      <c r="D36" s="654">
        <v>2139</v>
      </c>
      <c r="E36" s="654">
        <v>51823</v>
      </c>
      <c r="F36" s="775" t="s">
        <v>1024</v>
      </c>
      <c r="G36" s="316"/>
      <c r="H36" s="316"/>
      <c r="I36" s="640"/>
      <c r="N36" s="265"/>
    </row>
    <row r="37" spans="1:14" ht="18" customHeight="1">
      <c r="A37" s="26" t="s">
        <v>68</v>
      </c>
      <c r="B37" s="654">
        <v>88</v>
      </c>
      <c r="C37" s="654">
        <v>10</v>
      </c>
      <c r="D37" s="654">
        <v>3955</v>
      </c>
      <c r="E37" s="654">
        <v>51090</v>
      </c>
      <c r="F37" s="775" t="s">
        <v>1005</v>
      </c>
      <c r="G37" s="316"/>
      <c r="H37" s="316"/>
      <c r="I37" s="640"/>
      <c r="N37" s="265"/>
    </row>
    <row r="38" spans="1:14" ht="18" customHeight="1">
      <c r="A38" s="26" t="s">
        <v>70</v>
      </c>
      <c r="B38" s="654">
        <v>25</v>
      </c>
      <c r="C38" s="654">
        <v>8</v>
      </c>
      <c r="D38" s="654">
        <v>5505</v>
      </c>
      <c r="E38" s="654">
        <v>33085</v>
      </c>
      <c r="F38" s="775" t="s">
        <v>1004</v>
      </c>
      <c r="G38" s="316"/>
      <c r="H38" s="316"/>
      <c r="I38" s="639"/>
      <c r="N38" s="265"/>
    </row>
    <row r="39" spans="1:14" ht="18" customHeight="1">
      <c r="A39" s="35" t="s">
        <v>72</v>
      </c>
      <c r="B39" s="589">
        <f>SUM(B40:B46)</f>
        <v>1729</v>
      </c>
      <c r="C39" s="589">
        <f>SUM(C40:C46)</f>
        <v>273</v>
      </c>
      <c r="D39" s="589">
        <f>SUM(D40:D46)</f>
        <v>17162</v>
      </c>
      <c r="E39" s="589">
        <f>SUM(E40:E46)</f>
        <v>265786</v>
      </c>
      <c r="F39" s="774" t="s">
        <v>73</v>
      </c>
      <c r="G39" s="316"/>
      <c r="H39" s="316"/>
      <c r="I39" s="640"/>
      <c r="N39" s="207"/>
    </row>
    <row r="40" spans="1:14" ht="18" customHeight="1">
      <c r="A40" s="33" t="s">
        <v>74</v>
      </c>
      <c r="B40" s="654">
        <v>339</v>
      </c>
      <c r="C40" s="654">
        <v>106</v>
      </c>
      <c r="D40" s="654">
        <v>1789</v>
      </c>
      <c r="E40" s="654">
        <v>50151</v>
      </c>
      <c r="F40" s="776" t="s">
        <v>992</v>
      </c>
      <c r="G40" s="316"/>
      <c r="H40" s="316"/>
      <c r="I40" s="640"/>
      <c r="N40" s="265"/>
    </row>
    <row r="41" spans="1:14" ht="18" customHeight="1">
      <c r="A41" s="33" t="s">
        <v>76</v>
      </c>
      <c r="B41" s="654">
        <v>334</v>
      </c>
      <c r="C41" s="654">
        <v>29</v>
      </c>
      <c r="D41" s="654">
        <v>1359</v>
      </c>
      <c r="E41" s="654">
        <v>38537</v>
      </c>
      <c r="F41" s="775" t="s">
        <v>993</v>
      </c>
      <c r="G41" s="316"/>
      <c r="H41" s="316"/>
      <c r="I41" s="640"/>
      <c r="N41" s="265"/>
    </row>
    <row r="42" spans="1:14" ht="18" customHeight="1">
      <c r="A42" s="33" t="s">
        <v>78</v>
      </c>
      <c r="B42" s="654">
        <v>37</v>
      </c>
      <c r="C42" s="654">
        <v>5</v>
      </c>
      <c r="D42" s="654">
        <v>1748</v>
      </c>
      <c r="E42" s="654">
        <v>11386</v>
      </c>
      <c r="F42" s="775" t="s">
        <v>994</v>
      </c>
      <c r="G42" s="316"/>
      <c r="H42" s="316"/>
      <c r="I42" s="639"/>
      <c r="N42" s="265"/>
    </row>
    <row r="43" spans="1:14" ht="18" customHeight="1">
      <c r="A43" s="33" t="s">
        <v>80</v>
      </c>
      <c r="B43" s="654">
        <v>836</v>
      </c>
      <c r="C43" s="654">
        <v>101</v>
      </c>
      <c r="D43" s="654">
        <v>6136</v>
      </c>
      <c r="E43" s="654">
        <v>48337</v>
      </c>
      <c r="F43" s="775" t="s">
        <v>995</v>
      </c>
      <c r="G43" s="316"/>
      <c r="H43" s="316"/>
      <c r="I43" s="640"/>
      <c r="N43" s="265"/>
    </row>
    <row r="44" spans="1:14" ht="18" customHeight="1">
      <c r="A44" s="33" t="s">
        <v>82</v>
      </c>
      <c r="B44" s="654">
        <v>48</v>
      </c>
      <c r="C44" s="654">
        <v>11</v>
      </c>
      <c r="D44" s="654">
        <v>1984</v>
      </c>
      <c r="E44" s="654">
        <v>59244</v>
      </c>
      <c r="F44" s="776" t="s">
        <v>996</v>
      </c>
      <c r="G44" s="299"/>
      <c r="H44" s="299"/>
      <c r="I44" s="634"/>
      <c r="N44" s="265"/>
    </row>
    <row r="45" spans="1:14" ht="18" customHeight="1">
      <c r="A45" s="33" t="s">
        <v>84</v>
      </c>
      <c r="B45" s="654">
        <v>62</v>
      </c>
      <c r="C45" s="654">
        <v>3</v>
      </c>
      <c r="D45" s="654">
        <v>901</v>
      </c>
      <c r="E45" s="654">
        <v>34976</v>
      </c>
      <c r="F45" s="776" t="s">
        <v>997</v>
      </c>
      <c r="G45" s="316"/>
      <c r="H45" s="316"/>
      <c r="I45" s="640"/>
      <c r="N45" s="265"/>
    </row>
    <row r="46" spans="1:14" ht="18" customHeight="1">
      <c r="A46" s="33" t="s">
        <v>86</v>
      </c>
      <c r="B46" s="654">
        <v>73</v>
      </c>
      <c r="C46" s="654">
        <v>18</v>
      </c>
      <c r="D46" s="654">
        <v>3245</v>
      </c>
      <c r="E46" s="654">
        <v>23155</v>
      </c>
      <c r="F46" s="775" t="s">
        <v>1003</v>
      </c>
      <c r="G46" s="316"/>
      <c r="H46" s="316"/>
      <c r="I46" s="639"/>
      <c r="N46" s="265"/>
    </row>
    <row r="47" spans="1:14" ht="18" customHeight="1">
      <c r="A47" s="36" t="s">
        <v>88</v>
      </c>
      <c r="B47" s="589">
        <f>SUM(B48:B52)</f>
        <v>246</v>
      </c>
      <c r="C47" s="589">
        <f>SUM(C48:C52)</f>
        <v>144</v>
      </c>
      <c r="D47" s="589">
        <f>SUM(D48:D52)</f>
        <v>5719</v>
      </c>
      <c r="E47" s="589">
        <f>SUM(E48:E52)</f>
        <v>252280</v>
      </c>
      <c r="F47" s="774" t="s">
        <v>89</v>
      </c>
      <c r="G47" s="316"/>
      <c r="H47" s="316"/>
      <c r="I47" s="640"/>
      <c r="N47" s="271"/>
    </row>
    <row r="48" spans="1:14" ht="18" customHeight="1">
      <c r="A48" s="26" t="s">
        <v>90</v>
      </c>
      <c r="B48" s="654">
        <v>18</v>
      </c>
      <c r="C48" s="654">
        <v>10</v>
      </c>
      <c r="D48" s="654">
        <v>1233</v>
      </c>
      <c r="E48" s="654">
        <v>54433</v>
      </c>
      <c r="F48" s="775" t="s">
        <v>1001</v>
      </c>
      <c r="G48" s="316"/>
      <c r="H48" s="316"/>
      <c r="I48" s="640"/>
      <c r="N48" s="265"/>
    </row>
    <row r="49" spans="1:6" ht="18" customHeight="1">
      <c r="A49" s="33" t="s">
        <v>92</v>
      </c>
      <c r="B49" s="654">
        <v>58</v>
      </c>
      <c r="C49" s="654">
        <v>8</v>
      </c>
      <c r="D49" s="654">
        <v>1121</v>
      </c>
      <c r="E49" s="654">
        <v>60036</v>
      </c>
      <c r="F49" s="775" t="s">
        <v>998</v>
      </c>
    </row>
    <row r="50" spans="1:6" ht="18" customHeight="1">
      <c r="A50" s="33" t="s">
        <v>94</v>
      </c>
      <c r="B50" s="654">
        <v>73</v>
      </c>
      <c r="C50" s="654">
        <v>29</v>
      </c>
      <c r="D50" s="654">
        <v>1034</v>
      </c>
      <c r="E50" s="654">
        <v>43055</v>
      </c>
      <c r="F50" s="775" t="s">
        <v>1002</v>
      </c>
    </row>
    <row r="51" spans="1:6" ht="18" customHeight="1">
      <c r="A51" s="33" t="s">
        <v>96</v>
      </c>
      <c r="B51" s="654">
        <v>11</v>
      </c>
      <c r="C51" s="654">
        <v>91</v>
      </c>
      <c r="D51" s="654">
        <v>1553</v>
      </c>
      <c r="E51" s="654">
        <v>35236</v>
      </c>
      <c r="F51" s="775" t="s">
        <v>999</v>
      </c>
    </row>
    <row r="52" spans="1:6" ht="18" customHeight="1">
      <c r="A52" s="33" t="s">
        <v>98</v>
      </c>
      <c r="B52" s="654">
        <v>86</v>
      </c>
      <c r="C52" s="654">
        <v>6</v>
      </c>
      <c r="D52" s="654">
        <v>778</v>
      </c>
      <c r="E52" s="654">
        <v>59520</v>
      </c>
      <c r="F52" s="776" t="s">
        <v>1000</v>
      </c>
    </row>
    <row r="53" spans="1:6" ht="13" customHeight="1">
      <c r="A53" s="248"/>
      <c r="B53" s="207"/>
      <c r="C53" s="207"/>
      <c r="D53" s="207"/>
      <c r="E53" s="207"/>
    </row>
    <row r="54" spans="1:6" ht="13" customHeight="1">
      <c r="A54" s="248"/>
    </row>
    <row r="55" spans="1:6" ht="13" customHeight="1">
      <c r="A55" s="248"/>
    </row>
    <row r="56" spans="1:6" ht="13" customHeight="1">
      <c r="A56" s="248"/>
    </row>
    <row r="57" spans="1:6" ht="13" customHeight="1">
      <c r="A57" s="248"/>
    </row>
    <row r="58" spans="1:6" ht="13" customHeight="1">
      <c r="A58" s="248"/>
    </row>
    <row r="59" spans="1:6" ht="13" customHeight="1"/>
    <row r="60" spans="1:6" ht="13" customHeight="1">
      <c r="A60" s="248"/>
    </row>
    <row r="61" spans="1:6" ht="13" customHeight="1">
      <c r="A61" s="248"/>
    </row>
    <row r="62" spans="1:6" ht="13" customHeight="1">
      <c r="A62" s="248"/>
    </row>
    <row r="63" spans="1:6" ht="13" customHeight="1">
      <c r="A63" s="248"/>
    </row>
    <row r="64" spans="1:6" ht="13" customHeight="1">
      <c r="A64" s="248"/>
    </row>
    <row r="65" spans="1:6" ht="13" customHeight="1">
      <c r="A65" s="248"/>
    </row>
    <row r="66" spans="1:6" ht="22.5">
      <c r="A66" s="165" t="s">
        <v>0</v>
      </c>
      <c r="B66" s="225"/>
      <c r="C66" s="225"/>
      <c r="D66" s="225"/>
      <c r="E66" s="225"/>
      <c r="F66" s="167" t="s">
        <v>416</v>
      </c>
    </row>
    <row r="68" spans="1:6" ht="20">
      <c r="A68" s="209" t="s">
        <v>797</v>
      </c>
      <c r="B68" s="224"/>
      <c r="C68" s="224"/>
      <c r="D68" s="225"/>
      <c r="E68" s="259"/>
      <c r="F68" s="231" t="s">
        <v>796</v>
      </c>
    </row>
    <row r="69" spans="1:6" ht="20">
      <c r="A69" s="209" t="s">
        <v>683</v>
      </c>
      <c r="B69" s="207"/>
      <c r="C69" s="207"/>
      <c r="F69" s="530" t="s">
        <v>684</v>
      </c>
    </row>
    <row r="70" spans="1:6" ht="20">
      <c r="A70" s="209" t="s">
        <v>711</v>
      </c>
      <c r="B70" s="294"/>
      <c r="F70" s="530" t="s">
        <v>712</v>
      </c>
    </row>
    <row r="71" spans="1:6">
      <c r="B71" s="889"/>
      <c r="C71" s="889"/>
      <c r="D71" s="889"/>
      <c r="E71" s="889"/>
      <c r="F71" s="169" t="s">
        <v>213</v>
      </c>
    </row>
    <row r="72" spans="1:6">
      <c r="A72" s="9" t="s">
        <v>865</v>
      </c>
      <c r="B72" s="15" t="s">
        <v>687</v>
      </c>
      <c r="C72" s="14" t="s">
        <v>688</v>
      </c>
      <c r="D72" s="15" t="s">
        <v>689</v>
      </c>
      <c r="E72" s="14" t="s">
        <v>690</v>
      </c>
      <c r="F72" s="10" t="s">
        <v>878</v>
      </c>
    </row>
    <row r="73" spans="1:6">
      <c r="A73" s="16"/>
      <c r="B73" s="63"/>
      <c r="C73" s="16"/>
      <c r="D73" s="15" t="s">
        <v>710</v>
      </c>
      <c r="E73" s="21"/>
      <c r="F73" s="16"/>
    </row>
    <row r="74" spans="1:6">
      <c r="A74" s="9"/>
      <c r="B74" s="126" t="s">
        <v>692</v>
      </c>
      <c r="C74" s="22" t="s">
        <v>693</v>
      </c>
      <c r="D74" s="22" t="s">
        <v>694</v>
      </c>
      <c r="E74" s="22" t="s">
        <v>695</v>
      </c>
      <c r="F74" s="16"/>
    </row>
    <row r="75" spans="1:6">
      <c r="A75" s="9"/>
      <c r="B75" s="16"/>
      <c r="C75" s="16"/>
      <c r="D75" s="16"/>
      <c r="E75" s="16"/>
      <c r="F75" s="16"/>
    </row>
    <row r="76" spans="1:6" ht="15">
      <c r="A76" s="35" t="s">
        <v>102</v>
      </c>
      <c r="B76" s="22">
        <f>SUM(B77:B92)</f>
        <v>1830</v>
      </c>
      <c r="C76" s="22">
        <f>SUM(C77:C92)</f>
        <v>451</v>
      </c>
      <c r="D76" s="22">
        <f>SUM(D77:D92)</f>
        <v>17496</v>
      </c>
      <c r="E76" s="22">
        <f>SUM(E77:E92)</f>
        <v>384682</v>
      </c>
      <c r="F76" s="57" t="s">
        <v>103</v>
      </c>
    </row>
    <row r="77" spans="1:6">
      <c r="A77" s="58" t="s">
        <v>864</v>
      </c>
      <c r="B77" s="654">
        <v>31</v>
      </c>
      <c r="C77" s="654">
        <v>20</v>
      </c>
      <c r="D77" s="654">
        <v>867</v>
      </c>
      <c r="E77" s="654">
        <v>8267</v>
      </c>
      <c r="F77" s="59" t="s">
        <v>115</v>
      </c>
    </row>
    <row r="78" spans="1:6">
      <c r="A78" s="58" t="s">
        <v>863</v>
      </c>
      <c r="B78" s="654">
        <v>43</v>
      </c>
      <c r="C78" s="654">
        <v>11</v>
      </c>
      <c r="D78" s="654">
        <v>927</v>
      </c>
      <c r="E78" s="654">
        <v>5004</v>
      </c>
      <c r="F78" s="59" t="s">
        <v>111</v>
      </c>
    </row>
    <row r="79" spans="1:6">
      <c r="A79" s="58" t="s">
        <v>830</v>
      </c>
      <c r="B79" s="654">
        <v>41</v>
      </c>
      <c r="C79" s="654">
        <v>12</v>
      </c>
      <c r="D79" s="654">
        <v>713</v>
      </c>
      <c r="E79" s="654">
        <v>6724</v>
      </c>
      <c r="F79" s="59" t="s">
        <v>230</v>
      </c>
    </row>
    <row r="80" spans="1:6">
      <c r="A80" s="58" t="s">
        <v>831</v>
      </c>
      <c r="B80" s="654">
        <v>42</v>
      </c>
      <c r="C80" s="654">
        <v>18</v>
      </c>
      <c r="D80" s="654">
        <v>1037</v>
      </c>
      <c r="E80" s="654">
        <v>7974</v>
      </c>
      <c r="F80" s="59" t="s">
        <v>119</v>
      </c>
    </row>
    <row r="81" spans="1:6">
      <c r="A81" s="58" t="s">
        <v>832</v>
      </c>
      <c r="B81" s="654">
        <v>92</v>
      </c>
      <c r="C81" s="654">
        <v>5</v>
      </c>
      <c r="D81" s="654">
        <v>937</v>
      </c>
      <c r="E81" s="654">
        <v>21992</v>
      </c>
      <c r="F81" s="59" t="s">
        <v>105</v>
      </c>
    </row>
    <row r="82" spans="1:6">
      <c r="A82" s="58" t="s">
        <v>833</v>
      </c>
      <c r="B82" s="654">
        <v>133</v>
      </c>
      <c r="C82" s="654">
        <v>6</v>
      </c>
      <c r="D82" s="654">
        <v>1011</v>
      </c>
      <c r="E82" s="654">
        <v>33933</v>
      </c>
      <c r="F82" s="59" t="s">
        <v>107</v>
      </c>
    </row>
    <row r="83" spans="1:6">
      <c r="A83" s="58" t="s">
        <v>834</v>
      </c>
      <c r="B83" s="654">
        <v>24</v>
      </c>
      <c r="C83" s="654">
        <v>20</v>
      </c>
      <c r="D83" s="654">
        <v>598</v>
      </c>
      <c r="E83" s="654">
        <v>8536</v>
      </c>
      <c r="F83" s="59" t="s">
        <v>109</v>
      </c>
    </row>
    <row r="84" spans="1:6">
      <c r="A84" s="58" t="s">
        <v>835</v>
      </c>
      <c r="B84" s="654">
        <v>116</v>
      </c>
      <c r="C84" s="654">
        <v>57</v>
      </c>
      <c r="D84" s="654">
        <v>3963</v>
      </c>
      <c r="E84" s="654">
        <v>58029</v>
      </c>
      <c r="F84" s="59" t="s">
        <v>123</v>
      </c>
    </row>
    <row r="85" spans="1:6">
      <c r="A85" s="58" t="s">
        <v>836</v>
      </c>
      <c r="B85" s="654">
        <v>77</v>
      </c>
      <c r="C85" s="654">
        <v>9</v>
      </c>
      <c r="D85" s="654">
        <v>759</v>
      </c>
      <c r="E85" s="654">
        <v>8076</v>
      </c>
      <c r="F85" s="59" t="s">
        <v>113</v>
      </c>
    </row>
    <row r="86" spans="1:6">
      <c r="A86" s="58" t="s">
        <v>861</v>
      </c>
      <c r="B86" s="654">
        <v>74</v>
      </c>
      <c r="C86" s="654">
        <v>9</v>
      </c>
      <c r="D86" s="654">
        <v>302</v>
      </c>
      <c r="E86" s="654">
        <v>14042</v>
      </c>
      <c r="F86" s="59" t="s">
        <v>125</v>
      </c>
    </row>
    <row r="87" spans="1:6">
      <c r="A87" s="58" t="s">
        <v>862</v>
      </c>
      <c r="B87" s="654">
        <v>35</v>
      </c>
      <c r="C87" s="654">
        <v>6</v>
      </c>
      <c r="D87" s="654">
        <v>1679</v>
      </c>
      <c r="E87" s="654">
        <v>20152</v>
      </c>
      <c r="F87" s="59" t="s">
        <v>127</v>
      </c>
    </row>
    <row r="88" spans="1:6">
      <c r="A88" s="58" t="s">
        <v>839</v>
      </c>
      <c r="B88" s="654">
        <v>150</v>
      </c>
      <c r="C88" s="654">
        <v>15</v>
      </c>
      <c r="D88" s="654">
        <v>1196</v>
      </c>
      <c r="E88" s="654">
        <v>21482</v>
      </c>
      <c r="F88" s="59" t="s">
        <v>827</v>
      </c>
    </row>
    <row r="89" spans="1:6">
      <c r="A89" s="58" t="s">
        <v>840</v>
      </c>
      <c r="B89" s="654">
        <v>144</v>
      </c>
      <c r="C89" s="654">
        <v>84</v>
      </c>
      <c r="D89" s="654">
        <v>1088</v>
      </c>
      <c r="E89" s="654">
        <v>21297</v>
      </c>
      <c r="F89" s="59" t="s">
        <v>129</v>
      </c>
    </row>
    <row r="90" spans="1:6">
      <c r="A90" s="58" t="s">
        <v>841</v>
      </c>
      <c r="B90" s="654">
        <v>550</v>
      </c>
      <c r="C90" s="654">
        <v>52</v>
      </c>
      <c r="D90" s="654">
        <v>1334</v>
      </c>
      <c r="E90" s="654">
        <v>64907</v>
      </c>
      <c r="F90" s="59" t="s">
        <v>131</v>
      </c>
    </row>
    <row r="91" spans="1:6">
      <c r="A91" s="58" t="s">
        <v>842</v>
      </c>
      <c r="B91" s="654">
        <v>115</v>
      </c>
      <c r="C91" s="654">
        <v>100</v>
      </c>
      <c r="D91" s="654">
        <v>564</v>
      </c>
      <c r="E91" s="654">
        <v>64785</v>
      </c>
      <c r="F91" s="59" t="s">
        <v>133</v>
      </c>
    </row>
    <row r="92" spans="1:6">
      <c r="A92" s="58" t="s">
        <v>843</v>
      </c>
      <c r="B92" s="654">
        <v>163</v>
      </c>
      <c r="C92" s="654">
        <v>27</v>
      </c>
      <c r="D92" s="654">
        <v>521</v>
      </c>
      <c r="E92" s="654">
        <v>19482</v>
      </c>
      <c r="F92" s="59" t="s">
        <v>117</v>
      </c>
    </row>
    <row r="93" spans="1:6" ht="14">
      <c r="A93" s="36" t="s">
        <v>134</v>
      </c>
      <c r="B93" s="22">
        <f>SUM(B94:B101)</f>
        <v>2144</v>
      </c>
      <c r="C93" s="22">
        <f>SUM(C94:C101)</f>
        <v>230</v>
      </c>
      <c r="D93" s="22">
        <f>SUM(D94:D101)</f>
        <v>8596</v>
      </c>
      <c r="E93" s="22">
        <f>SUM(E94:E101)</f>
        <v>388138</v>
      </c>
      <c r="F93" s="61" t="s">
        <v>135</v>
      </c>
    </row>
    <row r="94" spans="1:6">
      <c r="A94" s="62" t="s">
        <v>136</v>
      </c>
      <c r="B94" s="654">
        <v>129</v>
      </c>
      <c r="C94" s="654">
        <v>44</v>
      </c>
      <c r="D94" s="654">
        <v>633</v>
      </c>
      <c r="E94" s="654">
        <v>47617</v>
      </c>
      <c r="F94" s="59" t="s">
        <v>137</v>
      </c>
    </row>
    <row r="95" spans="1:6">
      <c r="A95" s="62" t="s">
        <v>138</v>
      </c>
      <c r="B95" s="654">
        <v>441</v>
      </c>
      <c r="C95" s="654">
        <v>5</v>
      </c>
      <c r="D95" s="654">
        <v>384</v>
      </c>
      <c r="E95" s="654">
        <v>36135</v>
      </c>
      <c r="F95" s="59" t="s">
        <v>139</v>
      </c>
    </row>
    <row r="96" spans="1:6">
      <c r="A96" s="62" t="s">
        <v>140</v>
      </c>
      <c r="B96" s="654">
        <v>144</v>
      </c>
      <c r="C96" s="654" t="s">
        <v>226</v>
      </c>
      <c r="D96" s="654">
        <v>1431</v>
      </c>
      <c r="E96" s="654">
        <v>82705</v>
      </c>
      <c r="F96" s="59" t="s">
        <v>141</v>
      </c>
    </row>
    <row r="97" spans="1:6">
      <c r="A97" s="62" t="s">
        <v>142</v>
      </c>
      <c r="B97" s="654">
        <v>45</v>
      </c>
      <c r="C97" s="654">
        <v>37</v>
      </c>
      <c r="D97" s="654">
        <v>1622</v>
      </c>
      <c r="E97" s="654">
        <v>35489</v>
      </c>
      <c r="F97" s="59" t="s">
        <v>143</v>
      </c>
    </row>
    <row r="98" spans="1:6">
      <c r="A98" s="62" t="s">
        <v>144</v>
      </c>
      <c r="B98" s="654">
        <v>888</v>
      </c>
      <c r="C98" s="654">
        <v>133</v>
      </c>
      <c r="D98" s="654">
        <v>2620</v>
      </c>
      <c r="E98" s="654">
        <v>57117</v>
      </c>
      <c r="F98" s="59" t="s">
        <v>145</v>
      </c>
    </row>
    <row r="99" spans="1:6">
      <c r="A99" s="62" t="s">
        <v>146</v>
      </c>
      <c r="B99" s="654">
        <v>199</v>
      </c>
      <c r="C99" s="654">
        <v>1</v>
      </c>
      <c r="D99" s="654">
        <v>348</v>
      </c>
      <c r="E99" s="654">
        <v>39198</v>
      </c>
      <c r="F99" s="59" t="s">
        <v>147</v>
      </c>
    </row>
    <row r="100" spans="1:6">
      <c r="A100" s="62" t="s">
        <v>148</v>
      </c>
      <c r="B100" s="654">
        <v>188</v>
      </c>
      <c r="C100" s="654">
        <v>8</v>
      </c>
      <c r="D100" s="654">
        <v>1241</v>
      </c>
      <c r="E100" s="654">
        <v>64759</v>
      </c>
      <c r="F100" s="59" t="s">
        <v>971</v>
      </c>
    </row>
    <row r="101" spans="1:6">
      <c r="A101" s="62" t="s">
        <v>149</v>
      </c>
      <c r="B101" s="654">
        <v>110</v>
      </c>
      <c r="C101" s="654">
        <v>2</v>
      </c>
      <c r="D101" s="654">
        <v>317</v>
      </c>
      <c r="E101" s="654">
        <v>25118</v>
      </c>
      <c r="F101" s="59" t="s">
        <v>150</v>
      </c>
    </row>
    <row r="102" spans="1:6" ht="15">
      <c r="A102" s="36" t="s">
        <v>151</v>
      </c>
      <c r="B102" s="22">
        <f>SUM(B103:B107)</f>
        <v>83</v>
      </c>
      <c r="C102" s="22">
        <f>SUM(C103:C107)</f>
        <v>271</v>
      </c>
      <c r="D102" s="22">
        <f>SUM(D103:D107)</f>
        <v>10561</v>
      </c>
      <c r="E102" s="22">
        <f>SUM(E103:E107)</f>
        <v>110650</v>
      </c>
      <c r="F102" s="57" t="s">
        <v>152</v>
      </c>
    </row>
    <row r="103" spans="1:6">
      <c r="A103" s="62" t="s">
        <v>153</v>
      </c>
      <c r="B103" s="654">
        <v>40</v>
      </c>
      <c r="C103" s="654">
        <v>87</v>
      </c>
      <c r="D103" s="654">
        <v>2995</v>
      </c>
      <c r="E103" s="654">
        <v>32638</v>
      </c>
      <c r="F103" s="59" t="s">
        <v>154</v>
      </c>
    </row>
    <row r="104" spans="1:6">
      <c r="A104" s="62" t="s">
        <v>155</v>
      </c>
      <c r="B104" s="654">
        <v>18</v>
      </c>
      <c r="C104" s="654">
        <v>5</v>
      </c>
      <c r="D104" s="654">
        <v>3370</v>
      </c>
      <c r="E104" s="654">
        <v>26594</v>
      </c>
      <c r="F104" s="59" t="s">
        <v>156</v>
      </c>
    </row>
    <row r="105" spans="1:6">
      <c r="A105" s="62" t="s">
        <v>157</v>
      </c>
      <c r="B105" s="654">
        <v>10</v>
      </c>
      <c r="C105" s="654">
        <v>84</v>
      </c>
      <c r="D105" s="654">
        <v>1417</v>
      </c>
      <c r="E105" s="654">
        <v>18766</v>
      </c>
      <c r="F105" s="59" t="s">
        <v>158</v>
      </c>
    </row>
    <row r="106" spans="1:6">
      <c r="A106" s="62" t="s">
        <v>159</v>
      </c>
      <c r="B106" s="654">
        <v>5</v>
      </c>
      <c r="C106" s="654">
        <v>92</v>
      </c>
      <c r="D106" s="654">
        <v>1457</v>
      </c>
      <c r="E106" s="654">
        <v>16221</v>
      </c>
      <c r="F106" s="59" t="s">
        <v>160</v>
      </c>
    </row>
    <row r="107" spans="1:6">
      <c r="A107" s="62" t="s">
        <v>161</v>
      </c>
      <c r="B107" s="654">
        <v>10</v>
      </c>
      <c r="C107" s="654">
        <v>3</v>
      </c>
      <c r="D107" s="654">
        <v>1322</v>
      </c>
      <c r="E107" s="654">
        <v>16431</v>
      </c>
      <c r="F107" s="59" t="s">
        <v>162</v>
      </c>
    </row>
    <row r="108" spans="1:6" ht="14">
      <c r="A108" s="36" t="s">
        <v>163</v>
      </c>
      <c r="B108" s="22">
        <f>SUM(B109:B114)</f>
        <v>195</v>
      </c>
      <c r="C108" s="22">
        <f>SUM(C109:C114)</f>
        <v>169</v>
      </c>
      <c r="D108" s="22">
        <f>SUM(D109:D114)</f>
        <v>13433</v>
      </c>
      <c r="E108" s="22">
        <f>SUM(E109:E114)</f>
        <v>154452</v>
      </c>
      <c r="F108" s="61" t="s">
        <v>164</v>
      </c>
    </row>
    <row r="109" spans="1:6">
      <c r="A109" s="62" t="s">
        <v>165</v>
      </c>
      <c r="B109" s="654">
        <v>6</v>
      </c>
      <c r="C109" s="654">
        <v>13</v>
      </c>
      <c r="D109" s="654">
        <v>2840</v>
      </c>
      <c r="E109" s="654">
        <v>28636</v>
      </c>
      <c r="F109" s="59" t="s">
        <v>166</v>
      </c>
    </row>
    <row r="110" spans="1:6">
      <c r="A110" s="62" t="s">
        <v>167</v>
      </c>
      <c r="B110" s="654">
        <v>14</v>
      </c>
      <c r="C110" s="654">
        <v>1</v>
      </c>
      <c r="D110" s="654">
        <v>1400</v>
      </c>
      <c r="E110" s="654">
        <v>21187</v>
      </c>
      <c r="F110" s="59" t="s">
        <v>168</v>
      </c>
    </row>
    <row r="111" spans="1:6">
      <c r="A111" s="62" t="s">
        <v>169</v>
      </c>
      <c r="B111" s="654">
        <v>132</v>
      </c>
      <c r="C111" s="654">
        <v>19</v>
      </c>
      <c r="D111" s="654">
        <v>2895</v>
      </c>
      <c r="E111" s="654">
        <v>34247</v>
      </c>
      <c r="F111" s="59" t="s">
        <v>170</v>
      </c>
    </row>
    <row r="112" spans="1:6">
      <c r="A112" s="62" t="s">
        <v>171</v>
      </c>
      <c r="B112" s="654">
        <v>36</v>
      </c>
      <c r="C112" s="654">
        <v>127</v>
      </c>
      <c r="D112" s="654">
        <v>3577</v>
      </c>
      <c r="E112" s="654">
        <v>56200</v>
      </c>
      <c r="F112" s="59" t="s">
        <v>172</v>
      </c>
    </row>
    <row r="113" spans="1:6">
      <c r="A113" s="62" t="s">
        <v>173</v>
      </c>
      <c r="B113" s="654" t="s">
        <v>226</v>
      </c>
      <c r="C113" s="654">
        <v>4</v>
      </c>
      <c r="D113" s="654">
        <v>1825</v>
      </c>
      <c r="E113" s="654">
        <v>9404</v>
      </c>
      <c r="F113" s="59" t="s">
        <v>174</v>
      </c>
    </row>
    <row r="114" spans="1:6">
      <c r="A114" s="62" t="s">
        <v>175</v>
      </c>
      <c r="B114" s="654">
        <v>7</v>
      </c>
      <c r="C114" s="654">
        <v>5</v>
      </c>
      <c r="D114" s="654">
        <v>896</v>
      </c>
      <c r="E114" s="654">
        <v>4778</v>
      </c>
      <c r="F114" s="59" t="s">
        <v>176</v>
      </c>
    </row>
    <row r="115" spans="1:6" ht="14">
      <c r="A115" s="21" t="s">
        <v>177</v>
      </c>
      <c r="B115" s="22">
        <f>SUM(B116:B119)</f>
        <v>37</v>
      </c>
      <c r="C115" s="22">
        <f>SUM(C116:C119)</f>
        <v>55</v>
      </c>
      <c r="D115" s="22">
        <f>SUM(D116:D119)</f>
        <v>2643</v>
      </c>
      <c r="E115" s="22">
        <f>SUM(E116:E119)</f>
        <v>18912</v>
      </c>
      <c r="F115" s="61" t="s">
        <v>178</v>
      </c>
    </row>
    <row r="116" spans="1:6">
      <c r="A116" s="62" t="s">
        <v>179</v>
      </c>
      <c r="B116" s="654">
        <v>8</v>
      </c>
      <c r="C116" s="654" t="s">
        <v>226</v>
      </c>
      <c r="D116" s="654">
        <v>186</v>
      </c>
      <c r="E116" s="654">
        <v>1397</v>
      </c>
      <c r="F116" s="59" t="s">
        <v>180</v>
      </c>
    </row>
    <row r="117" spans="1:6">
      <c r="A117" s="62" t="s">
        <v>181</v>
      </c>
      <c r="B117" s="654">
        <v>11</v>
      </c>
      <c r="C117" s="654">
        <v>6</v>
      </c>
      <c r="D117" s="654">
        <v>1077</v>
      </c>
      <c r="E117" s="654">
        <v>8007</v>
      </c>
      <c r="F117" s="59" t="s">
        <v>182</v>
      </c>
    </row>
    <row r="118" spans="1:6">
      <c r="A118" s="62" t="s">
        <v>183</v>
      </c>
      <c r="B118" s="654">
        <v>4</v>
      </c>
      <c r="C118" s="654" t="s">
        <v>226</v>
      </c>
      <c r="D118" s="654">
        <v>1075</v>
      </c>
      <c r="E118" s="654">
        <v>3922</v>
      </c>
      <c r="F118" s="59" t="s">
        <v>184</v>
      </c>
    </row>
    <row r="119" spans="1:6">
      <c r="A119" s="62" t="s">
        <v>185</v>
      </c>
      <c r="B119" s="654">
        <v>14</v>
      </c>
      <c r="C119" s="654">
        <v>49</v>
      </c>
      <c r="D119" s="654">
        <v>305</v>
      </c>
      <c r="E119" s="654">
        <v>5586</v>
      </c>
      <c r="F119" s="59" t="s">
        <v>186</v>
      </c>
    </row>
    <row r="120" spans="1:6" ht="14">
      <c r="A120" s="35" t="s">
        <v>187</v>
      </c>
      <c r="B120" s="22">
        <f>SUM(B121:B124)</f>
        <v>18</v>
      </c>
      <c r="C120" s="22">
        <f>SUM(C121:C124)</f>
        <v>13</v>
      </c>
      <c r="D120" s="22">
        <f>SUM(D121:D124)</f>
        <v>1593</v>
      </c>
      <c r="E120" s="22">
        <f>SUM(E121:E124)</f>
        <v>14067</v>
      </c>
      <c r="F120" s="61" t="s">
        <v>188</v>
      </c>
    </row>
    <row r="121" spans="1:6">
      <c r="A121" s="62" t="s">
        <v>189</v>
      </c>
      <c r="B121" s="654">
        <v>2</v>
      </c>
      <c r="C121" s="654">
        <v>1</v>
      </c>
      <c r="D121" s="654">
        <v>198</v>
      </c>
      <c r="E121" s="654">
        <v>3230</v>
      </c>
      <c r="F121" s="59" t="s">
        <v>190</v>
      </c>
    </row>
    <row r="122" spans="1:6">
      <c r="A122" s="62" t="s">
        <v>191</v>
      </c>
      <c r="B122" s="654">
        <v>2</v>
      </c>
      <c r="C122" s="654" t="s">
        <v>226</v>
      </c>
      <c r="D122" s="654">
        <v>241</v>
      </c>
      <c r="E122" s="654">
        <v>2830</v>
      </c>
      <c r="F122" s="59" t="s">
        <v>192</v>
      </c>
    </row>
    <row r="123" spans="1:6">
      <c r="A123" s="62" t="s">
        <v>193</v>
      </c>
      <c r="B123" s="654">
        <v>12</v>
      </c>
      <c r="C123" s="654">
        <v>11</v>
      </c>
      <c r="D123" s="654">
        <v>938</v>
      </c>
      <c r="E123" s="654">
        <v>7393</v>
      </c>
      <c r="F123" s="59" t="s">
        <v>194</v>
      </c>
    </row>
    <row r="124" spans="1:6">
      <c r="A124" s="62" t="s">
        <v>195</v>
      </c>
      <c r="B124" s="654">
        <v>2</v>
      </c>
      <c r="C124" s="654">
        <v>1</v>
      </c>
      <c r="D124" s="654">
        <v>216</v>
      </c>
      <c r="E124" s="654">
        <v>614</v>
      </c>
      <c r="F124" s="59" t="s">
        <v>196</v>
      </c>
    </row>
    <row r="125" spans="1:6" ht="14">
      <c r="A125" s="21" t="s">
        <v>197</v>
      </c>
      <c r="B125" s="63">
        <f>SUM(B126:B127)</f>
        <v>45</v>
      </c>
      <c r="C125" s="63">
        <f>SUM(C126:C127)</f>
        <v>1</v>
      </c>
      <c r="D125" s="63">
        <f>SUM(D126:D127)</f>
        <v>1207</v>
      </c>
      <c r="E125" s="63">
        <f>SUM(E126:E127)</f>
        <v>4917</v>
      </c>
      <c r="F125" s="61" t="s">
        <v>198</v>
      </c>
    </row>
    <row r="126" spans="1:6">
      <c r="A126" s="26" t="s">
        <v>199</v>
      </c>
      <c r="B126" s="654" t="s">
        <v>226</v>
      </c>
      <c r="C126" s="654" t="s">
        <v>226</v>
      </c>
      <c r="D126" s="654">
        <v>19</v>
      </c>
      <c r="E126" s="654">
        <v>121</v>
      </c>
      <c r="F126" s="59" t="s">
        <v>200</v>
      </c>
    </row>
    <row r="127" spans="1:6">
      <c r="A127" s="26" t="s">
        <v>201</v>
      </c>
      <c r="B127" s="654">
        <v>45</v>
      </c>
      <c r="C127" s="654">
        <v>1</v>
      </c>
      <c r="D127" s="654">
        <v>1188</v>
      </c>
      <c r="E127" s="654">
        <v>4796</v>
      </c>
      <c r="F127" s="59" t="s">
        <v>231</v>
      </c>
    </row>
    <row r="128" spans="1:6" ht="15">
      <c r="A128" s="21" t="s">
        <v>203</v>
      </c>
      <c r="B128" s="126">
        <f>B125+B120+B115+B108+B102+B93+B76+'20'!B47+'20'!B39+'20'!B29+'20'!B20+'20'!B11</f>
        <v>7921</v>
      </c>
      <c r="C128" s="126">
        <f>C125+C120+C115+C108+C102+C93+C76+'20'!C47+'20'!C39+'20'!C29+'20'!C20+'20'!C11</f>
        <v>2776</v>
      </c>
      <c r="D128" s="126">
        <f>D125+D120+D115+D108+D102+D93+D76+'20'!D47+'20'!D39+'20'!D29+'20'!D20+'20'!D11</f>
        <v>152943</v>
      </c>
      <c r="E128" s="126">
        <f>E125+E120+E115+E108+E102+E93+E76+'20'!E47+'20'!E39+'20'!E29+'20'!E20+'20'!E11</f>
        <v>2266764</v>
      </c>
      <c r="F128" s="57" t="s">
        <v>204</v>
      </c>
    </row>
    <row r="129" spans="1:6" ht="72.75" customHeight="1">
      <c r="A129" s="80"/>
      <c r="B129" s="82"/>
      <c r="C129" s="82"/>
      <c r="D129" s="82"/>
      <c r="E129" s="82"/>
      <c r="F129" s="81"/>
    </row>
    <row r="130" spans="1:6">
      <c r="A130" s="65" t="s">
        <v>705</v>
      </c>
      <c r="B130" s="15"/>
      <c r="C130" s="15"/>
      <c r="D130" s="14"/>
      <c r="E130" s="16"/>
      <c r="F130" s="69" t="s">
        <v>706</v>
      </c>
    </row>
    <row r="131" spans="1:6">
      <c r="A131" s="65" t="s">
        <v>713</v>
      </c>
      <c r="B131" s="16"/>
      <c r="C131" s="16"/>
      <c r="D131" s="16"/>
      <c r="E131" s="16"/>
      <c r="F131" s="16"/>
    </row>
    <row r="132" spans="1:6">
      <c r="A132" s="65" t="s">
        <v>879</v>
      </c>
      <c r="B132" s="68"/>
      <c r="C132" s="68"/>
      <c r="D132" s="68"/>
      <c r="E132" s="68"/>
      <c r="F132" s="69" t="s">
        <v>880</v>
      </c>
    </row>
  </sheetData>
  <sortState xmlns:xlrd2="http://schemas.microsoft.com/office/spreadsheetml/2017/richdata2" ref="A77:F92">
    <sortCondition ref="A77"/>
  </sortState>
  <mergeCells count="5">
    <mergeCell ref="E3:F3"/>
    <mergeCell ref="E4:F4"/>
    <mergeCell ref="A5:D5"/>
    <mergeCell ref="E5:F5"/>
    <mergeCell ref="B71:E71"/>
  </mergeCells>
  <printOptions gridLinesSet="0"/>
  <pageMargins left="0.78740157480314965" right="0.7578125" top="0.59055118110236227" bottom="0.59055118110236227" header="0.51181102362204722" footer="0.51181102362204722"/>
  <pageSetup paperSize="9" scale="72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syncVertical="1" syncRef="A73" transitionEvaluation="1">
    <tabColor rgb="FFFFFF00"/>
  </sheetPr>
  <dimension ref="A1:I142"/>
  <sheetViews>
    <sheetView showGridLines="0" view="pageLayout" topLeftCell="A73" zoomScale="70" zoomScaleSheetLayoutView="30" zoomScalePageLayoutView="70" workbookViewId="0">
      <selection activeCell="A33" sqref="A33"/>
    </sheetView>
  </sheetViews>
  <sheetFormatPr defaultColWidth="12.453125" defaultRowHeight="13"/>
  <cols>
    <col min="1" max="1" width="31.453125" style="2" customWidth="1"/>
    <col min="2" max="4" width="9.81640625" style="2" customWidth="1"/>
    <col min="5" max="5" width="13.26953125" style="2" customWidth="1"/>
    <col min="6" max="6" width="10.7265625" style="2" customWidth="1"/>
    <col min="7" max="7" width="12.26953125" style="2" customWidth="1"/>
    <col min="8" max="8" width="31.1796875" style="2" customWidth="1"/>
    <col min="9" max="9" width="8" style="2" customWidth="1"/>
    <col min="10" max="245" width="11" style="2" customWidth="1"/>
    <col min="246" max="246" width="12.453125" style="2"/>
    <col min="247" max="247" width="31.453125" style="2" customWidth="1"/>
    <col min="248" max="250" width="9.81640625" style="2" customWidth="1"/>
    <col min="251" max="251" width="13.26953125" style="2" customWidth="1"/>
    <col min="252" max="252" width="10.7265625" style="2" customWidth="1"/>
    <col min="253" max="253" width="12.26953125" style="2" customWidth="1"/>
    <col min="254" max="254" width="31.1796875" style="2" customWidth="1"/>
    <col min="255" max="255" width="8" style="2" customWidth="1"/>
    <col min="256" max="260" width="12.1796875" style="2" customWidth="1"/>
    <col min="261" max="263" width="33.81640625" style="2" customWidth="1"/>
    <col min="264" max="501" width="11" style="2" customWidth="1"/>
    <col min="502" max="502" width="12.453125" style="2"/>
    <col min="503" max="503" width="31.453125" style="2" customWidth="1"/>
    <col min="504" max="506" width="9.81640625" style="2" customWidth="1"/>
    <col min="507" max="507" width="13.26953125" style="2" customWidth="1"/>
    <col min="508" max="508" width="10.7265625" style="2" customWidth="1"/>
    <col min="509" max="509" width="12.26953125" style="2" customWidth="1"/>
    <col min="510" max="510" width="31.1796875" style="2" customWidth="1"/>
    <col min="511" max="511" width="8" style="2" customWidth="1"/>
    <col min="512" max="516" width="12.1796875" style="2" customWidth="1"/>
    <col min="517" max="519" width="33.81640625" style="2" customWidth="1"/>
    <col min="520" max="757" width="11" style="2" customWidth="1"/>
    <col min="758" max="758" width="12.453125" style="2"/>
    <col min="759" max="759" width="31.453125" style="2" customWidth="1"/>
    <col min="760" max="762" width="9.81640625" style="2" customWidth="1"/>
    <col min="763" max="763" width="13.26953125" style="2" customWidth="1"/>
    <col min="764" max="764" width="10.7265625" style="2" customWidth="1"/>
    <col min="765" max="765" width="12.26953125" style="2" customWidth="1"/>
    <col min="766" max="766" width="31.1796875" style="2" customWidth="1"/>
    <col min="767" max="767" width="8" style="2" customWidth="1"/>
    <col min="768" max="772" width="12.1796875" style="2" customWidth="1"/>
    <col min="773" max="775" width="33.81640625" style="2" customWidth="1"/>
    <col min="776" max="1013" width="11" style="2" customWidth="1"/>
    <col min="1014" max="1014" width="12.453125" style="2"/>
    <col min="1015" max="1015" width="31.453125" style="2" customWidth="1"/>
    <col min="1016" max="1018" width="9.81640625" style="2" customWidth="1"/>
    <col min="1019" max="1019" width="13.26953125" style="2" customWidth="1"/>
    <col min="1020" max="1020" width="10.7265625" style="2" customWidth="1"/>
    <col min="1021" max="1021" width="12.26953125" style="2" customWidth="1"/>
    <col min="1022" max="1022" width="31.1796875" style="2" customWidth="1"/>
    <col min="1023" max="1023" width="8" style="2" customWidth="1"/>
    <col min="1024" max="1028" width="12.1796875" style="2" customWidth="1"/>
    <col min="1029" max="1031" width="33.81640625" style="2" customWidth="1"/>
    <col min="1032" max="1269" width="11" style="2" customWidth="1"/>
    <col min="1270" max="1270" width="12.453125" style="2"/>
    <col min="1271" max="1271" width="31.453125" style="2" customWidth="1"/>
    <col min="1272" max="1274" width="9.81640625" style="2" customWidth="1"/>
    <col min="1275" max="1275" width="13.26953125" style="2" customWidth="1"/>
    <col min="1276" max="1276" width="10.7265625" style="2" customWidth="1"/>
    <col min="1277" max="1277" width="12.26953125" style="2" customWidth="1"/>
    <col min="1278" max="1278" width="31.1796875" style="2" customWidth="1"/>
    <col min="1279" max="1279" width="8" style="2" customWidth="1"/>
    <col min="1280" max="1284" width="12.1796875" style="2" customWidth="1"/>
    <col min="1285" max="1287" width="33.81640625" style="2" customWidth="1"/>
    <col min="1288" max="1525" width="11" style="2" customWidth="1"/>
    <col min="1526" max="1526" width="12.453125" style="2"/>
    <col min="1527" max="1527" width="31.453125" style="2" customWidth="1"/>
    <col min="1528" max="1530" width="9.81640625" style="2" customWidth="1"/>
    <col min="1531" max="1531" width="13.26953125" style="2" customWidth="1"/>
    <col min="1532" max="1532" width="10.7265625" style="2" customWidth="1"/>
    <col min="1533" max="1533" width="12.26953125" style="2" customWidth="1"/>
    <col min="1534" max="1534" width="31.1796875" style="2" customWidth="1"/>
    <col min="1535" max="1535" width="8" style="2" customWidth="1"/>
    <col min="1536" max="1540" width="12.1796875" style="2" customWidth="1"/>
    <col min="1541" max="1543" width="33.81640625" style="2" customWidth="1"/>
    <col min="1544" max="1781" width="11" style="2" customWidth="1"/>
    <col min="1782" max="1782" width="12.453125" style="2"/>
    <col min="1783" max="1783" width="31.453125" style="2" customWidth="1"/>
    <col min="1784" max="1786" width="9.81640625" style="2" customWidth="1"/>
    <col min="1787" max="1787" width="13.26953125" style="2" customWidth="1"/>
    <col min="1788" max="1788" width="10.7265625" style="2" customWidth="1"/>
    <col min="1789" max="1789" width="12.26953125" style="2" customWidth="1"/>
    <col min="1790" max="1790" width="31.1796875" style="2" customWidth="1"/>
    <col min="1791" max="1791" width="8" style="2" customWidth="1"/>
    <col min="1792" max="1796" width="12.1796875" style="2" customWidth="1"/>
    <col min="1797" max="1799" width="33.81640625" style="2" customWidth="1"/>
    <col min="1800" max="2037" width="11" style="2" customWidth="1"/>
    <col min="2038" max="2038" width="12.453125" style="2"/>
    <col min="2039" max="2039" width="31.453125" style="2" customWidth="1"/>
    <col min="2040" max="2042" width="9.81640625" style="2" customWidth="1"/>
    <col min="2043" max="2043" width="13.26953125" style="2" customWidth="1"/>
    <col min="2044" max="2044" width="10.7265625" style="2" customWidth="1"/>
    <col min="2045" max="2045" width="12.26953125" style="2" customWidth="1"/>
    <col min="2046" max="2046" width="31.1796875" style="2" customWidth="1"/>
    <col min="2047" max="2047" width="8" style="2" customWidth="1"/>
    <col min="2048" max="2052" width="12.1796875" style="2" customWidth="1"/>
    <col min="2053" max="2055" width="33.81640625" style="2" customWidth="1"/>
    <col min="2056" max="2293" width="11" style="2" customWidth="1"/>
    <col min="2294" max="2294" width="12.453125" style="2"/>
    <col min="2295" max="2295" width="31.453125" style="2" customWidth="1"/>
    <col min="2296" max="2298" width="9.81640625" style="2" customWidth="1"/>
    <col min="2299" max="2299" width="13.26953125" style="2" customWidth="1"/>
    <col min="2300" max="2300" width="10.7265625" style="2" customWidth="1"/>
    <col min="2301" max="2301" width="12.26953125" style="2" customWidth="1"/>
    <col min="2302" max="2302" width="31.1796875" style="2" customWidth="1"/>
    <col min="2303" max="2303" width="8" style="2" customWidth="1"/>
    <col min="2304" max="2308" width="12.1796875" style="2" customWidth="1"/>
    <col min="2309" max="2311" width="33.81640625" style="2" customWidth="1"/>
    <col min="2312" max="2549" width="11" style="2" customWidth="1"/>
    <col min="2550" max="2550" width="12.453125" style="2"/>
    <col min="2551" max="2551" width="31.453125" style="2" customWidth="1"/>
    <col min="2552" max="2554" width="9.81640625" style="2" customWidth="1"/>
    <col min="2555" max="2555" width="13.26953125" style="2" customWidth="1"/>
    <col min="2556" max="2556" width="10.7265625" style="2" customWidth="1"/>
    <col min="2557" max="2557" width="12.26953125" style="2" customWidth="1"/>
    <col min="2558" max="2558" width="31.1796875" style="2" customWidth="1"/>
    <col min="2559" max="2559" width="8" style="2" customWidth="1"/>
    <col min="2560" max="2564" width="12.1796875" style="2" customWidth="1"/>
    <col min="2565" max="2567" width="33.81640625" style="2" customWidth="1"/>
    <col min="2568" max="2805" width="11" style="2" customWidth="1"/>
    <col min="2806" max="2806" width="12.453125" style="2"/>
    <col min="2807" max="2807" width="31.453125" style="2" customWidth="1"/>
    <col min="2808" max="2810" width="9.81640625" style="2" customWidth="1"/>
    <col min="2811" max="2811" width="13.26953125" style="2" customWidth="1"/>
    <col min="2812" max="2812" width="10.7265625" style="2" customWidth="1"/>
    <col min="2813" max="2813" width="12.26953125" style="2" customWidth="1"/>
    <col min="2814" max="2814" width="31.1796875" style="2" customWidth="1"/>
    <col min="2815" max="2815" width="8" style="2" customWidth="1"/>
    <col min="2816" max="2820" width="12.1796875" style="2" customWidth="1"/>
    <col min="2821" max="2823" width="33.81640625" style="2" customWidth="1"/>
    <col min="2824" max="3061" width="11" style="2" customWidth="1"/>
    <col min="3062" max="3062" width="12.453125" style="2"/>
    <col min="3063" max="3063" width="31.453125" style="2" customWidth="1"/>
    <col min="3064" max="3066" width="9.81640625" style="2" customWidth="1"/>
    <col min="3067" max="3067" width="13.26953125" style="2" customWidth="1"/>
    <col min="3068" max="3068" width="10.7265625" style="2" customWidth="1"/>
    <col min="3069" max="3069" width="12.26953125" style="2" customWidth="1"/>
    <col min="3070" max="3070" width="31.1796875" style="2" customWidth="1"/>
    <col min="3071" max="3071" width="8" style="2" customWidth="1"/>
    <col min="3072" max="3076" width="12.1796875" style="2" customWidth="1"/>
    <col min="3077" max="3079" width="33.81640625" style="2" customWidth="1"/>
    <col min="3080" max="3317" width="11" style="2" customWidth="1"/>
    <col min="3318" max="3318" width="12.453125" style="2"/>
    <col min="3319" max="3319" width="31.453125" style="2" customWidth="1"/>
    <col min="3320" max="3322" width="9.81640625" style="2" customWidth="1"/>
    <col min="3323" max="3323" width="13.26953125" style="2" customWidth="1"/>
    <col min="3324" max="3324" width="10.7265625" style="2" customWidth="1"/>
    <col min="3325" max="3325" width="12.26953125" style="2" customWidth="1"/>
    <col min="3326" max="3326" width="31.1796875" style="2" customWidth="1"/>
    <col min="3327" max="3327" width="8" style="2" customWidth="1"/>
    <col min="3328" max="3332" width="12.1796875" style="2" customWidth="1"/>
    <col min="3333" max="3335" width="33.81640625" style="2" customWidth="1"/>
    <col min="3336" max="3573" width="11" style="2" customWidth="1"/>
    <col min="3574" max="3574" width="12.453125" style="2"/>
    <col min="3575" max="3575" width="31.453125" style="2" customWidth="1"/>
    <col min="3576" max="3578" width="9.81640625" style="2" customWidth="1"/>
    <col min="3579" max="3579" width="13.26953125" style="2" customWidth="1"/>
    <col min="3580" max="3580" width="10.7265625" style="2" customWidth="1"/>
    <col min="3581" max="3581" width="12.26953125" style="2" customWidth="1"/>
    <col min="3582" max="3582" width="31.1796875" style="2" customWidth="1"/>
    <col min="3583" max="3583" width="8" style="2" customWidth="1"/>
    <col min="3584" max="3588" width="12.1796875" style="2" customWidth="1"/>
    <col min="3589" max="3591" width="33.81640625" style="2" customWidth="1"/>
    <col min="3592" max="3829" width="11" style="2" customWidth="1"/>
    <col min="3830" max="3830" width="12.453125" style="2"/>
    <col min="3831" max="3831" width="31.453125" style="2" customWidth="1"/>
    <col min="3832" max="3834" width="9.81640625" style="2" customWidth="1"/>
    <col min="3835" max="3835" width="13.26953125" style="2" customWidth="1"/>
    <col min="3836" max="3836" width="10.7265625" style="2" customWidth="1"/>
    <col min="3837" max="3837" width="12.26953125" style="2" customWidth="1"/>
    <col min="3838" max="3838" width="31.1796875" style="2" customWidth="1"/>
    <col min="3839" max="3839" width="8" style="2" customWidth="1"/>
    <col min="3840" max="3844" width="12.1796875" style="2" customWidth="1"/>
    <col min="3845" max="3847" width="33.81640625" style="2" customWidth="1"/>
    <col min="3848" max="4085" width="11" style="2" customWidth="1"/>
    <col min="4086" max="4086" width="12.453125" style="2"/>
    <col min="4087" max="4087" width="31.453125" style="2" customWidth="1"/>
    <col min="4088" max="4090" width="9.81640625" style="2" customWidth="1"/>
    <col min="4091" max="4091" width="13.26953125" style="2" customWidth="1"/>
    <col min="4092" max="4092" width="10.7265625" style="2" customWidth="1"/>
    <col min="4093" max="4093" width="12.26953125" style="2" customWidth="1"/>
    <col min="4094" max="4094" width="31.1796875" style="2" customWidth="1"/>
    <col min="4095" max="4095" width="8" style="2" customWidth="1"/>
    <col min="4096" max="4100" width="12.1796875" style="2" customWidth="1"/>
    <col min="4101" max="4103" width="33.81640625" style="2" customWidth="1"/>
    <col min="4104" max="4341" width="11" style="2" customWidth="1"/>
    <col min="4342" max="4342" width="12.453125" style="2"/>
    <col min="4343" max="4343" width="31.453125" style="2" customWidth="1"/>
    <col min="4344" max="4346" width="9.81640625" style="2" customWidth="1"/>
    <col min="4347" max="4347" width="13.26953125" style="2" customWidth="1"/>
    <col min="4348" max="4348" width="10.7265625" style="2" customWidth="1"/>
    <col min="4349" max="4349" width="12.26953125" style="2" customWidth="1"/>
    <col min="4350" max="4350" width="31.1796875" style="2" customWidth="1"/>
    <col min="4351" max="4351" width="8" style="2" customWidth="1"/>
    <col min="4352" max="4356" width="12.1796875" style="2" customWidth="1"/>
    <col min="4357" max="4359" width="33.81640625" style="2" customWidth="1"/>
    <col min="4360" max="4597" width="11" style="2" customWidth="1"/>
    <col min="4598" max="4598" width="12.453125" style="2"/>
    <col min="4599" max="4599" width="31.453125" style="2" customWidth="1"/>
    <col min="4600" max="4602" width="9.81640625" style="2" customWidth="1"/>
    <col min="4603" max="4603" width="13.26953125" style="2" customWidth="1"/>
    <col min="4604" max="4604" width="10.7265625" style="2" customWidth="1"/>
    <col min="4605" max="4605" width="12.26953125" style="2" customWidth="1"/>
    <col min="4606" max="4606" width="31.1796875" style="2" customWidth="1"/>
    <col min="4607" max="4607" width="8" style="2" customWidth="1"/>
    <col min="4608" max="4612" width="12.1796875" style="2" customWidth="1"/>
    <col min="4613" max="4615" width="33.81640625" style="2" customWidth="1"/>
    <col min="4616" max="4853" width="11" style="2" customWidth="1"/>
    <col min="4854" max="4854" width="12.453125" style="2"/>
    <col min="4855" max="4855" width="31.453125" style="2" customWidth="1"/>
    <col min="4856" max="4858" width="9.81640625" style="2" customWidth="1"/>
    <col min="4859" max="4859" width="13.26953125" style="2" customWidth="1"/>
    <col min="4860" max="4860" width="10.7265625" style="2" customWidth="1"/>
    <col min="4861" max="4861" width="12.26953125" style="2" customWidth="1"/>
    <col min="4862" max="4862" width="31.1796875" style="2" customWidth="1"/>
    <col min="4863" max="4863" width="8" style="2" customWidth="1"/>
    <col min="4864" max="4868" width="12.1796875" style="2" customWidth="1"/>
    <col min="4869" max="4871" width="33.81640625" style="2" customWidth="1"/>
    <col min="4872" max="5109" width="11" style="2" customWidth="1"/>
    <col min="5110" max="5110" width="12.453125" style="2"/>
    <col min="5111" max="5111" width="31.453125" style="2" customWidth="1"/>
    <col min="5112" max="5114" width="9.81640625" style="2" customWidth="1"/>
    <col min="5115" max="5115" width="13.26953125" style="2" customWidth="1"/>
    <col min="5116" max="5116" width="10.7265625" style="2" customWidth="1"/>
    <col min="5117" max="5117" width="12.26953125" style="2" customWidth="1"/>
    <col min="5118" max="5118" width="31.1796875" style="2" customWidth="1"/>
    <col min="5119" max="5119" width="8" style="2" customWidth="1"/>
    <col min="5120" max="5124" width="12.1796875" style="2" customWidth="1"/>
    <col min="5125" max="5127" width="33.81640625" style="2" customWidth="1"/>
    <col min="5128" max="5365" width="11" style="2" customWidth="1"/>
    <col min="5366" max="5366" width="12.453125" style="2"/>
    <col min="5367" max="5367" width="31.453125" style="2" customWidth="1"/>
    <col min="5368" max="5370" width="9.81640625" style="2" customWidth="1"/>
    <col min="5371" max="5371" width="13.26953125" style="2" customWidth="1"/>
    <col min="5372" max="5372" width="10.7265625" style="2" customWidth="1"/>
    <col min="5373" max="5373" width="12.26953125" style="2" customWidth="1"/>
    <col min="5374" max="5374" width="31.1796875" style="2" customWidth="1"/>
    <col min="5375" max="5375" width="8" style="2" customWidth="1"/>
    <col min="5376" max="5380" width="12.1796875" style="2" customWidth="1"/>
    <col min="5381" max="5383" width="33.81640625" style="2" customWidth="1"/>
    <col min="5384" max="5621" width="11" style="2" customWidth="1"/>
    <col min="5622" max="5622" width="12.453125" style="2"/>
    <col min="5623" max="5623" width="31.453125" style="2" customWidth="1"/>
    <col min="5624" max="5626" width="9.81640625" style="2" customWidth="1"/>
    <col min="5627" max="5627" width="13.26953125" style="2" customWidth="1"/>
    <col min="5628" max="5628" width="10.7265625" style="2" customWidth="1"/>
    <col min="5629" max="5629" width="12.26953125" style="2" customWidth="1"/>
    <col min="5630" max="5630" width="31.1796875" style="2" customWidth="1"/>
    <col min="5631" max="5631" width="8" style="2" customWidth="1"/>
    <col min="5632" max="5636" width="12.1796875" style="2" customWidth="1"/>
    <col min="5637" max="5639" width="33.81640625" style="2" customWidth="1"/>
    <col min="5640" max="5877" width="11" style="2" customWidth="1"/>
    <col min="5878" max="5878" width="12.453125" style="2"/>
    <col min="5879" max="5879" width="31.453125" style="2" customWidth="1"/>
    <col min="5880" max="5882" width="9.81640625" style="2" customWidth="1"/>
    <col min="5883" max="5883" width="13.26953125" style="2" customWidth="1"/>
    <col min="5884" max="5884" width="10.7265625" style="2" customWidth="1"/>
    <col min="5885" max="5885" width="12.26953125" style="2" customWidth="1"/>
    <col min="5886" max="5886" width="31.1796875" style="2" customWidth="1"/>
    <col min="5887" max="5887" width="8" style="2" customWidth="1"/>
    <col min="5888" max="5892" width="12.1796875" style="2" customWidth="1"/>
    <col min="5893" max="5895" width="33.81640625" style="2" customWidth="1"/>
    <col min="5896" max="6133" width="11" style="2" customWidth="1"/>
    <col min="6134" max="6134" width="12.453125" style="2"/>
    <col min="6135" max="6135" width="31.453125" style="2" customWidth="1"/>
    <col min="6136" max="6138" width="9.81640625" style="2" customWidth="1"/>
    <col min="6139" max="6139" width="13.26953125" style="2" customWidth="1"/>
    <col min="6140" max="6140" width="10.7265625" style="2" customWidth="1"/>
    <col min="6141" max="6141" width="12.26953125" style="2" customWidth="1"/>
    <col min="6142" max="6142" width="31.1796875" style="2" customWidth="1"/>
    <col min="6143" max="6143" width="8" style="2" customWidth="1"/>
    <col min="6144" max="6148" width="12.1796875" style="2" customWidth="1"/>
    <col min="6149" max="6151" width="33.81640625" style="2" customWidth="1"/>
    <col min="6152" max="6389" width="11" style="2" customWidth="1"/>
    <col min="6390" max="6390" width="12.453125" style="2"/>
    <col min="6391" max="6391" width="31.453125" style="2" customWidth="1"/>
    <col min="6392" max="6394" width="9.81640625" style="2" customWidth="1"/>
    <col min="6395" max="6395" width="13.26953125" style="2" customWidth="1"/>
    <col min="6396" max="6396" width="10.7265625" style="2" customWidth="1"/>
    <col min="6397" max="6397" width="12.26953125" style="2" customWidth="1"/>
    <col min="6398" max="6398" width="31.1796875" style="2" customWidth="1"/>
    <col min="6399" max="6399" width="8" style="2" customWidth="1"/>
    <col min="6400" max="6404" width="12.1796875" style="2" customWidth="1"/>
    <col min="6405" max="6407" width="33.81640625" style="2" customWidth="1"/>
    <col min="6408" max="6645" width="11" style="2" customWidth="1"/>
    <col min="6646" max="6646" width="12.453125" style="2"/>
    <col min="6647" max="6647" width="31.453125" style="2" customWidth="1"/>
    <col min="6648" max="6650" width="9.81640625" style="2" customWidth="1"/>
    <col min="6651" max="6651" width="13.26953125" style="2" customWidth="1"/>
    <col min="6652" max="6652" width="10.7265625" style="2" customWidth="1"/>
    <col min="6653" max="6653" width="12.26953125" style="2" customWidth="1"/>
    <col min="6654" max="6654" width="31.1796875" style="2" customWidth="1"/>
    <col min="6655" max="6655" width="8" style="2" customWidth="1"/>
    <col min="6656" max="6660" width="12.1796875" style="2" customWidth="1"/>
    <col min="6661" max="6663" width="33.81640625" style="2" customWidth="1"/>
    <col min="6664" max="6901" width="11" style="2" customWidth="1"/>
    <col min="6902" max="6902" width="12.453125" style="2"/>
    <col min="6903" max="6903" width="31.453125" style="2" customWidth="1"/>
    <col min="6904" max="6906" width="9.81640625" style="2" customWidth="1"/>
    <col min="6907" max="6907" width="13.26953125" style="2" customWidth="1"/>
    <col min="6908" max="6908" width="10.7265625" style="2" customWidth="1"/>
    <col min="6909" max="6909" width="12.26953125" style="2" customWidth="1"/>
    <col min="6910" max="6910" width="31.1796875" style="2" customWidth="1"/>
    <col min="6911" max="6911" width="8" style="2" customWidth="1"/>
    <col min="6912" max="6916" width="12.1796875" style="2" customWidth="1"/>
    <col min="6917" max="6919" width="33.81640625" style="2" customWidth="1"/>
    <col min="6920" max="7157" width="11" style="2" customWidth="1"/>
    <col min="7158" max="7158" width="12.453125" style="2"/>
    <col min="7159" max="7159" width="31.453125" style="2" customWidth="1"/>
    <col min="7160" max="7162" width="9.81640625" style="2" customWidth="1"/>
    <col min="7163" max="7163" width="13.26953125" style="2" customWidth="1"/>
    <col min="7164" max="7164" width="10.7265625" style="2" customWidth="1"/>
    <col min="7165" max="7165" width="12.26953125" style="2" customWidth="1"/>
    <col min="7166" max="7166" width="31.1796875" style="2" customWidth="1"/>
    <col min="7167" max="7167" width="8" style="2" customWidth="1"/>
    <col min="7168" max="7172" width="12.1796875" style="2" customWidth="1"/>
    <col min="7173" max="7175" width="33.81640625" style="2" customWidth="1"/>
    <col min="7176" max="7413" width="11" style="2" customWidth="1"/>
    <col min="7414" max="7414" width="12.453125" style="2"/>
    <col min="7415" max="7415" width="31.453125" style="2" customWidth="1"/>
    <col min="7416" max="7418" width="9.81640625" style="2" customWidth="1"/>
    <col min="7419" max="7419" width="13.26953125" style="2" customWidth="1"/>
    <col min="7420" max="7420" width="10.7265625" style="2" customWidth="1"/>
    <col min="7421" max="7421" width="12.26953125" style="2" customWidth="1"/>
    <col min="7422" max="7422" width="31.1796875" style="2" customWidth="1"/>
    <col min="7423" max="7423" width="8" style="2" customWidth="1"/>
    <col min="7424" max="7428" width="12.1796875" style="2" customWidth="1"/>
    <col min="7429" max="7431" width="33.81640625" style="2" customWidth="1"/>
    <col min="7432" max="7669" width="11" style="2" customWidth="1"/>
    <col min="7670" max="7670" width="12.453125" style="2"/>
    <col min="7671" max="7671" width="31.453125" style="2" customWidth="1"/>
    <col min="7672" max="7674" width="9.81640625" style="2" customWidth="1"/>
    <col min="7675" max="7675" width="13.26953125" style="2" customWidth="1"/>
    <col min="7676" max="7676" width="10.7265625" style="2" customWidth="1"/>
    <col min="7677" max="7677" width="12.26953125" style="2" customWidth="1"/>
    <col min="7678" max="7678" width="31.1796875" style="2" customWidth="1"/>
    <col min="7679" max="7679" width="8" style="2" customWidth="1"/>
    <col min="7680" max="7684" width="12.1796875" style="2" customWidth="1"/>
    <col min="7685" max="7687" width="33.81640625" style="2" customWidth="1"/>
    <col min="7688" max="7925" width="11" style="2" customWidth="1"/>
    <col min="7926" max="7926" width="12.453125" style="2"/>
    <col min="7927" max="7927" width="31.453125" style="2" customWidth="1"/>
    <col min="7928" max="7930" width="9.81640625" style="2" customWidth="1"/>
    <col min="7931" max="7931" width="13.26953125" style="2" customWidth="1"/>
    <col min="7932" max="7932" width="10.7265625" style="2" customWidth="1"/>
    <col min="7933" max="7933" width="12.26953125" style="2" customWidth="1"/>
    <col min="7934" max="7934" width="31.1796875" style="2" customWidth="1"/>
    <col min="7935" max="7935" width="8" style="2" customWidth="1"/>
    <col min="7936" max="7940" width="12.1796875" style="2" customWidth="1"/>
    <col min="7941" max="7943" width="33.81640625" style="2" customWidth="1"/>
    <col min="7944" max="8181" width="11" style="2" customWidth="1"/>
    <col min="8182" max="8182" width="12.453125" style="2"/>
    <col min="8183" max="8183" width="31.453125" style="2" customWidth="1"/>
    <col min="8184" max="8186" width="9.81640625" style="2" customWidth="1"/>
    <col min="8187" max="8187" width="13.26953125" style="2" customWidth="1"/>
    <col min="8188" max="8188" width="10.7265625" style="2" customWidth="1"/>
    <col min="8189" max="8189" width="12.26953125" style="2" customWidth="1"/>
    <col min="8190" max="8190" width="31.1796875" style="2" customWidth="1"/>
    <col min="8191" max="8191" width="8" style="2" customWidth="1"/>
    <col min="8192" max="8196" width="12.1796875" style="2" customWidth="1"/>
    <col min="8197" max="8199" width="33.81640625" style="2" customWidth="1"/>
    <col min="8200" max="8437" width="11" style="2" customWidth="1"/>
    <col min="8438" max="8438" width="12.453125" style="2"/>
    <col min="8439" max="8439" width="31.453125" style="2" customWidth="1"/>
    <col min="8440" max="8442" width="9.81640625" style="2" customWidth="1"/>
    <col min="8443" max="8443" width="13.26953125" style="2" customWidth="1"/>
    <col min="8444" max="8444" width="10.7265625" style="2" customWidth="1"/>
    <col min="8445" max="8445" width="12.26953125" style="2" customWidth="1"/>
    <col min="8446" max="8446" width="31.1796875" style="2" customWidth="1"/>
    <col min="8447" max="8447" width="8" style="2" customWidth="1"/>
    <col min="8448" max="8452" width="12.1796875" style="2" customWidth="1"/>
    <col min="8453" max="8455" width="33.81640625" style="2" customWidth="1"/>
    <col min="8456" max="8693" width="11" style="2" customWidth="1"/>
    <col min="8694" max="8694" width="12.453125" style="2"/>
    <col min="8695" max="8695" width="31.453125" style="2" customWidth="1"/>
    <col min="8696" max="8698" width="9.81640625" style="2" customWidth="1"/>
    <col min="8699" max="8699" width="13.26953125" style="2" customWidth="1"/>
    <col min="8700" max="8700" width="10.7265625" style="2" customWidth="1"/>
    <col min="8701" max="8701" width="12.26953125" style="2" customWidth="1"/>
    <col min="8702" max="8702" width="31.1796875" style="2" customWidth="1"/>
    <col min="8703" max="8703" width="8" style="2" customWidth="1"/>
    <col min="8704" max="8708" width="12.1796875" style="2" customWidth="1"/>
    <col min="8709" max="8711" width="33.81640625" style="2" customWidth="1"/>
    <col min="8712" max="8949" width="11" style="2" customWidth="1"/>
    <col min="8950" max="8950" width="12.453125" style="2"/>
    <col min="8951" max="8951" width="31.453125" style="2" customWidth="1"/>
    <col min="8952" max="8954" width="9.81640625" style="2" customWidth="1"/>
    <col min="8955" max="8955" width="13.26953125" style="2" customWidth="1"/>
    <col min="8956" max="8956" width="10.7265625" style="2" customWidth="1"/>
    <col min="8957" max="8957" width="12.26953125" style="2" customWidth="1"/>
    <col min="8958" max="8958" width="31.1796875" style="2" customWidth="1"/>
    <col min="8959" max="8959" width="8" style="2" customWidth="1"/>
    <col min="8960" max="8964" width="12.1796875" style="2" customWidth="1"/>
    <col min="8965" max="8967" width="33.81640625" style="2" customWidth="1"/>
    <col min="8968" max="9205" width="11" style="2" customWidth="1"/>
    <col min="9206" max="9206" width="12.453125" style="2"/>
    <col min="9207" max="9207" width="31.453125" style="2" customWidth="1"/>
    <col min="9208" max="9210" width="9.81640625" style="2" customWidth="1"/>
    <col min="9211" max="9211" width="13.26953125" style="2" customWidth="1"/>
    <col min="9212" max="9212" width="10.7265625" style="2" customWidth="1"/>
    <col min="9213" max="9213" width="12.26953125" style="2" customWidth="1"/>
    <col min="9214" max="9214" width="31.1796875" style="2" customWidth="1"/>
    <col min="9215" max="9215" width="8" style="2" customWidth="1"/>
    <col min="9216" max="9220" width="12.1796875" style="2" customWidth="1"/>
    <col min="9221" max="9223" width="33.81640625" style="2" customWidth="1"/>
    <col min="9224" max="9461" width="11" style="2" customWidth="1"/>
    <col min="9462" max="9462" width="12.453125" style="2"/>
    <col min="9463" max="9463" width="31.453125" style="2" customWidth="1"/>
    <col min="9464" max="9466" width="9.81640625" style="2" customWidth="1"/>
    <col min="9467" max="9467" width="13.26953125" style="2" customWidth="1"/>
    <col min="9468" max="9468" width="10.7265625" style="2" customWidth="1"/>
    <col min="9469" max="9469" width="12.26953125" style="2" customWidth="1"/>
    <col min="9470" max="9470" width="31.1796875" style="2" customWidth="1"/>
    <col min="9471" max="9471" width="8" style="2" customWidth="1"/>
    <col min="9472" max="9476" width="12.1796875" style="2" customWidth="1"/>
    <col min="9477" max="9479" width="33.81640625" style="2" customWidth="1"/>
    <col min="9480" max="9717" width="11" style="2" customWidth="1"/>
    <col min="9718" max="9718" width="12.453125" style="2"/>
    <col min="9719" max="9719" width="31.453125" style="2" customWidth="1"/>
    <col min="9720" max="9722" width="9.81640625" style="2" customWidth="1"/>
    <col min="9723" max="9723" width="13.26953125" style="2" customWidth="1"/>
    <col min="9724" max="9724" width="10.7265625" style="2" customWidth="1"/>
    <col min="9725" max="9725" width="12.26953125" style="2" customWidth="1"/>
    <col min="9726" max="9726" width="31.1796875" style="2" customWidth="1"/>
    <col min="9727" max="9727" width="8" style="2" customWidth="1"/>
    <col min="9728" max="9732" width="12.1796875" style="2" customWidth="1"/>
    <col min="9733" max="9735" width="33.81640625" style="2" customWidth="1"/>
    <col min="9736" max="9973" width="11" style="2" customWidth="1"/>
    <col min="9974" max="9974" width="12.453125" style="2"/>
    <col min="9975" max="9975" width="31.453125" style="2" customWidth="1"/>
    <col min="9976" max="9978" width="9.81640625" style="2" customWidth="1"/>
    <col min="9979" max="9979" width="13.26953125" style="2" customWidth="1"/>
    <col min="9980" max="9980" width="10.7265625" style="2" customWidth="1"/>
    <col min="9981" max="9981" width="12.26953125" style="2" customWidth="1"/>
    <col min="9982" max="9982" width="31.1796875" style="2" customWidth="1"/>
    <col min="9983" max="9983" width="8" style="2" customWidth="1"/>
    <col min="9984" max="9988" width="12.1796875" style="2" customWidth="1"/>
    <col min="9989" max="9991" width="33.81640625" style="2" customWidth="1"/>
    <col min="9992" max="10229" width="11" style="2" customWidth="1"/>
    <col min="10230" max="10230" width="12.453125" style="2"/>
    <col min="10231" max="10231" width="31.453125" style="2" customWidth="1"/>
    <col min="10232" max="10234" width="9.81640625" style="2" customWidth="1"/>
    <col min="10235" max="10235" width="13.26953125" style="2" customWidth="1"/>
    <col min="10236" max="10236" width="10.7265625" style="2" customWidth="1"/>
    <col min="10237" max="10237" width="12.26953125" style="2" customWidth="1"/>
    <col min="10238" max="10238" width="31.1796875" style="2" customWidth="1"/>
    <col min="10239" max="10239" width="8" style="2" customWidth="1"/>
    <col min="10240" max="10244" width="12.1796875" style="2" customWidth="1"/>
    <col min="10245" max="10247" width="33.81640625" style="2" customWidth="1"/>
    <col min="10248" max="10485" width="11" style="2" customWidth="1"/>
    <col min="10486" max="10486" width="12.453125" style="2"/>
    <col min="10487" max="10487" width="31.453125" style="2" customWidth="1"/>
    <col min="10488" max="10490" width="9.81640625" style="2" customWidth="1"/>
    <col min="10491" max="10491" width="13.26953125" style="2" customWidth="1"/>
    <col min="10492" max="10492" width="10.7265625" style="2" customWidth="1"/>
    <col min="10493" max="10493" width="12.26953125" style="2" customWidth="1"/>
    <col min="10494" max="10494" width="31.1796875" style="2" customWidth="1"/>
    <col min="10495" max="10495" width="8" style="2" customWidth="1"/>
    <col min="10496" max="10500" width="12.1796875" style="2" customWidth="1"/>
    <col min="10501" max="10503" width="33.81640625" style="2" customWidth="1"/>
    <col min="10504" max="10741" width="11" style="2" customWidth="1"/>
    <col min="10742" max="10742" width="12.453125" style="2"/>
    <col min="10743" max="10743" width="31.453125" style="2" customWidth="1"/>
    <col min="10744" max="10746" width="9.81640625" style="2" customWidth="1"/>
    <col min="10747" max="10747" width="13.26953125" style="2" customWidth="1"/>
    <col min="10748" max="10748" width="10.7265625" style="2" customWidth="1"/>
    <col min="10749" max="10749" width="12.26953125" style="2" customWidth="1"/>
    <col min="10750" max="10750" width="31.1796875" style="2" customWidth="1"/>
    <col min="10751" max="10751" width="8" style="2" customWidth="1"/>
    <col min="10752" max="10756" width="12.1796875" style="2" customWidth="1"/>
    <col min="10757" max="10759" width="33.81640625" style="2" customWidth="1"/>
    <col min="10760" max="10997" width="11" style="2" customWidth="1"/>
    <col min="10998" max="10998" width="12.453125" style="2"/>
    <col min="10999" max="10999" width="31.453125" style="2" customWidth="1"/>
    <col min="11000" max="11002" width="9.81640625" style="2" customWidth="1"/>
    <col min="11003" max="11003" width="13.26953125" style="2" customWidth="1"/>
    <col min="11004" max="11004" width="10.7265625" style="2" customWidth="1"/>
    <col min="11005" max="11005" width="12.26953125" style="2" customWidth="1"/>
    <col min="11006" max="11006" width="31.1796875" style="2" customWidth="1"/>
    <col min="11007" max="11007" width="8" style="2" customWidth="1"/>
    <col min="11008" max="11012" width="12.1796875" style="2" customWidth="1"/>
    <col min="11013" max="11015" width="33.81640625" style="2" customWidth="1"/>
    <col min="11016" max="11253" width="11" style="2" customWidth="1"/>
    <col min="11254" max="11254" width="12.453125" style="2"/>
    <col min="11255" max="11255" width="31.453125" style="2" customWidth="1"/>
    <col min="11256" max="11258" width="9.81640625" style="2" customWidth="1"/>
    <col min="11259" max="11259" width="13.26953125" style="2" customWidth="1"/>
    <col min="11260" max="11260" width="10.7265625" style="2" customWidth="1"/>
    <col min="11261" max="11261" width="12.26953125" style="2" customWidth="1"/>
    <col min="11262" max="11262" width="31.1796875" style="2" customWidth="1"/>
    <col min="11263" max="11263" width="8" style="2" customWidth="1"/>
    <col min="11264" max="11268" width="12.1796875" style="2" customWidth="1"/>
    <col min="11269" max="11271" width="33.81640625" style="2" customWidth="1"/>
    <col min="11272" max="11509" width="11" style="2" customWidth="1"/>
    <col min="11510" max="11510" width="12.453125" style="2"/>
    <col min="11511" max="11511" width="31.453125" style="2" customWidth="1"/>
    <col min="11512" max="11514" width="9.81640625" style="2" customWidth="1"/>
    <col min="11515" max="11515" width="13.26953125" style="2" customWidth="1"/>
    <col min="11516" max="11516" width="10.7265625" style="2" customWidth="1"/>
    <col min="11517" max="11517" width="12.26953125" style="2" customWidth="1"/>
    <col min="11518" max="11518" width="31.1796875" style="2" customWidth="1"/>
    <col min="11519" max="11519" width="8" style="2" customWidth="1"/>
    <col min="11520" max="11524" width="12.1796875" style="2" customWidth="1"/>
    <col min="11525" max="11527" width="33.81640625" style="2" customWidth="1"/>
    <col min="11528" max="11765" width="11" style="2" customWidth="1"/>
    <col min="11766" max="11766" width="12.453125" style="2"/>
    <col min="11767" max="11767" width="31.453125" style="2" customWidth="1"/>
    <col min="11768" max="11770" width="9.81640625" style="2" customWidth="1"/>
    <col min="11771" max="11771" width="13.26953125" style="2" customWidth="1"/>
    <col min="11772" max="11772" width="10.7265625" style="2" customWidth="1"/>
    <col min="11773" max="11773" width="12.26953125" style="2" customWidth="1"/>
    <col min="11774" max="11774" width="31.1796875" style="2" customWidth="1"/>
    <col min="11775" max="11775" width="8" style="2" customWidth="1"/>
    <col min="11776" max="11780" width="12.1796875" style="2" customWidth="1"/>
    <col min="11781" max="11783" width="33.81640625" style="2" customWidth="1"/>
    <col min="11784" max="12021" width="11" style="2" customWidth="1"/>
    <col min="12022" max="12022" width="12.453125" style="2"/>
    <col min="12023" max="12023" width="31.453125" style="2" customWidth="1"/>
    <col min="12024" max="12026" width="9.81640625" style="2" customWidth="1"/>
    <col min="12027" max="12027" width="13.26953125" style="2" customWidth="1"/>
    <col min="12028" max="12028" width="10.7265625" style="2" customWidth="1"/>
    <col min="12029" max="12029" width="12.26953125" style="2" customWidth="1"/>
    <col min="12030" max="12030" width="31.1796875" style="2" customWidth="1"/>
    <col min="12031" max="12031" width="8" style="2" customWidth="1"/>
    <col min="12032" max="12036" width="12.1796875" style="2" customWidth="1"/>
    <col min="12037" max="12039" width="33.81640625" style="2" customWidth="1"/>
    <col min="12040" max="12277" width="11" style="2" customWidth="1"/>
    <col min="12278" max="12278" width="12.453125" style="2"/>
    <col min="12279" max="12279" width="31.453125" style="2" customWidth="1"/>
    <col min="12280" max="12282" width="9.81640625" style="2" customWidth="1"/>
    <col min="12283" max="12283" width="13.26953125" style="2" customWidth="1"/>
    <col min="12284" max="12284" width="10.7265625" style="2" customWidth="1"/>
    <col min="12285" max="12285" width="12.26953125" style="2" customWidth="1"/>
    <col min="12286" max="12286" width="31.1796875" style="2" customWidth="1"/>
    <col min="12287" max="12287" width="8" style="2" customWidth="1"/>
    <col min="12288" max="12292" width="12.1796875" style="2" customWidth="1"/>
    <col min="12293" max="12295" width="33.81640625" style="2" customWidth="1"/>
    <col min="12296" max="12533" width="11" style="2" customWidth="1"/>
    <col min="12534" max="12534" width="12.453125" style="2"/>
    <col min="12535" max="12535" width="31.453125" style="2" customWidth="1"/>
    <col min="12536" max="12538" width="9.81640625" style="2" customWidth="1"/>
    <col min="12539" max="12539" width="13.26953125" style="2" customWidth="1"/>
    <col min="12540" max="12540" width="10.7265625" style="2" customWidth="1"/>
    <col min="12541" max="12541" width="12.26953125" style="2" customWidth="1"/>
    <col min="12542" max="12542" width="31.1796875" style="2" customWidth="1"/>
    <col min="12543" max="12543" width="8" style="2" customWidth="1"/>
    <col min="12544" max="12548" width="12.1796875" style="2" customWidth="1"/>
    <col min="12549" max="12551" width="33.81640625" style="2" customWidth="1"/>
    <col min="12552" max="12789" width="11" style="2" customWidth="1"/>
    <col min="12790" max="12790" width="12.453125" style="2"/>
    <col min="12791" max="12791" width="31.453125" style="2" customWidth="1"/>
    <col min="12792" max="12794" width="9.81640625" style="2" customWidth="1"/>
    <col min="12795" max="12795" width="13.26953125" style="2" customWidth="1"/>
    <col min="12796" max="12796" width="10.7265625" style="2" customWidth="1"/>
    <col min="12797" max="12797" width="12.26953125" style="2" customWidth="1"/>
    <col min="12798" max="12798" width="31.1796875" style="2" customWidth="1"/>
    <col min="12799" max="12799" width="8" style="2" customWidth="1"/>
    <col min="12800" max="12804" width="12.1796875" style="2" customWidth="1"/>
    <col min="12805" max="12807" width="33.81640625" style="2" customWidth="1"/>
    <col min="12808" max="13045" width="11" style="2" customWidth="1"/>
    <col min="13046" max="13046" width="12.453125" style="2"/>
    <col min="13047" max="13047" width="31.453125" style="2" customWidth="1"/>
    <col min="13048" max="13050" width="9.81640625" style="2" customWidth="1"/>
    <col min="13051" max="13051" width="13.26953125" style="2" customWidth="1"/>
    <col min="13052" max="13052" width="10.7265625" style="2" customWidth="1"/>
    <col min="13053" max="13053" width="12.26953125" style="2" customWidth="1"/>
    <col min="13054" max="13054" width="31.1796875" style="2" customWidth="1"/>
    <col min="13055" max="13055" width="8" style="2" customWidth="1"/>
    <col min="13056" max="13060" width="12.1796875" style="2" customWidth="1"/>
    <col min="13061" max="13063" width="33.81640625" style="2" customWidth="1"/>
    <col min="13064" max="13301" width="11" style="2" customWidth="1"/>
    <col min="13302" max="13302" width="12.453125" style="2"/>
    <col min="13303" max="13303" width="31.453125" style="2" customWidth="1"/>
    <col min="13304" max="13306" width="9.81640625" style="2" customWidth="1"/>
    <col min="13307" max="13307" width="13.26953125" style="2" customWidth="1"/>
    <col min="13308" max="13308" width="10.7265625" style="2" customWidth="1"/>
    <col min="13309" max="13309" width="12.26953125" style="2" customWidth="1"/>
    <col min="13310" max="13310" width="31.1796875" style="2" customWidth="1"/>
    <col min="13311" max="13311" width="8" style="2" customWidth="1"/>
    <col min="13312" max="13316" width="12.1796875" style="2" customWidth="1"/>
    <col min="13317" max="13319" width="33.81640625" style="2" customWidth="1"/>
    <col min="13320" max="13557" width="11" style="2" customWidth="1"/>
    <col min="13558" max="13558" width="12.453125" style="2"/>
    <col min="13559" max="13559" width="31.453125" style="2" customWidth="1"/>
    <col min="13560" max="13562" width="9.81640625" style="2" customWidth="1"/>
    <col min="13563" max="13563" width="13.26953125" style="2" customWidth="1"/>
    <col min="13564" max="13564" width="10.7265625" style="2" customWidth="1"/>
    <col min="13565" max="13565" width="12.26953125" style="2" customWidth="1"/>
    <col min="13566" max="13566" width="31.1796875" style="2" customWidth="1"/>
    <col min="13567" max="13567" width="8" style="2" customWidth="1"/>
    <col min="13568" max="13572" width="12.1796875" style="2" customWidth="1"/>
    <col min="13573" max="13575" width="33.81640625" style="2" customWidth="1"/>
    <col min="13576" max="13813" width="11" style="2" customWidth="1"/>
    <col min="13814" max="13814" width="12.453125" style="2"/>
    <col min="13815" max="13815" width="31.453125" style="2" customWidth="1"/>
    <col min="13816" max="13818" width="9.81640625" style="2" customWidth="1"/>
    <col min="13819" max="13819" width="13.26953125" style="2" customWidth="1"/>
    <col min="13820" max="13820" width="10.7265625" style="2" customWidth="1"/>
    <col min="13821" max="13821" width="12.26953125" style="2" customWidth="1"/>
    <col min="13822" max="13822" width="31.1796875" style="2" customWidth="1"/>
    <col min="13823" max="13823" width="8" style="2" customWidth="1"/>
    <col min="13824" max="13828" width="12.1796875" style="2" customWidth="1"/>
    <col min="13829" max="13831" width="33.81640625" style="2" customWidth="1"/>
    <col min="13832" max="14069" width="11" style="2" customWidth="1"/>
    <col min="14070" max="14070" width="12.453125" style="2"/>
    <col min="14071" max="14071" width="31.453125" style="2" customWidth="1"/>
    <col min="14072" max="14074" width="9.81640625" style="2" customWidth="1"/>
    <col min="14075" max="14075" width="13.26953125" style="2" customWidth="1"/>
    <col min="14076" max="14076" width="10.7265625" style="2" customWidth="1"/>
    <col min="14077" max="14077" width="12.26953125" style="2" customWidth="1"/>
    <col min="14078" max="14078" width="31.1796875" style="2" customWidth="1"/>
    <col min="14079" max="14079" width="8" style="2" customWidth="1"/>
    <col min="14080" max="14084" width="12.1796875" style="2" customWidth="1"/>
    <col min="14085" max="14087" width="33.81640625" style="2" customWidth="1"/>
    <col min="14088" max="14325" width="11" style="2" customWidth="1"/>
    <col min="14326" max="14326" width="12.453125" style="2"/>
    <col min="14327" max="14327" width="31.453125" style="2" customWidth="1"/>
    <col min="14328" max="14330" width="9.81640625" style="2" customWidth="1"/>
    <col min="14331" max="14331" width="13.26953125" style="2" customWidth="1"/>
    <col min="14332" max="14332" width="10.7265625" style="2" customWidth="1"/>
    <col min="14333" max="14333" width="12.26953125" style="2" customWidth="1"/>
    <col min="14334" max="14334" width="31.1796875" style="2" customWidth="1"/>
    <col min="14335" max="14335" width="8" style="2" customWidth="1"/>
    <col min="14336" max="14340" width="12.1796875" style="2" customWidth="1"/>
    <col min="14341" max="14343" width="33.81640625" style="2" customWidth="1"/>
    <col min="14344" max="14581" width="11" style="2" customWidth="1"/>
    <col min="14582" max="14582" width="12.453125" style="2"/>
    <col min="14583" max="14583" width="31.453125" style="2" customWidth="1"/>
    <col min="14584" max="14586" width="9.81640625" style="2" customWidth="1"/>
    <col min="14587" max="14587" width="13.26953125" style="2" customWidth="1"/>
    <col min="14588" max="14588" width="10.7265625" style="2" customWidth="1"/>
    <col min="14589" max="14589" width="12.26953125" style="2" customWidth="1"/>
    <col min="14590" max="14590" width="31.1796875" style="2" customWidth="1"/>
    <col min="14591" max="14591" width="8" style="2" customWidth="1"/>
    <col min="14592" max="14596" width="12.1796875" style="2" customWidth="1"/>
    <col min="14597" max="14599" width="33.81640625" style="2" customWidth="1"/>
    <col min="14600" max="14837" width="11" style="2" customWidth="1"/>
    <col min="14838" max="14838" width="12.453125" style="2"/>
    <col min="14839" max="14839" width="31.453125" style="2" customWidth="1"/>
    <col min="14840" max="14842" width="9.81640625" style="2" customWidth="1"/>
    <col min="14843" max="14843" width="13.26953125" style="2" customWidth="1"/>
    <col min="14844" max="14844" width="10.7265625" style="2" customWidth="1"/>
    <col min="14845" max="14845" width="12.26953125" style="2" customWidth="1"/>
    <col min="14846" max="14846" width="31.1796875" style="2" customWidth="1"/>
    <col min="14847" max="14847" width="8" style="2" customWidth="1"/>
    <col min="14848" max="14852" width="12.1796875" style="2" customWidth="1"/>
    <col min="14853" max="14855" width="33.81640625" style="2" customWidth="1"/>
    <col min="14856" max="15093" width="11" style="2" customWidth="1"/>
    <col min="15094" max="15094" width="12.453125" style="2"/>
    <col min="15095" max="15095" width="31.453125" style="2" customWidth="1"/>
    <col min="15096" max="15098" width="9.81640625" style="2" customWidth="1"/>
    <col min="15099" max="15099" width="13.26953125" style="2" customWidth="1"/>
    <col min="15100" max="15100" width="10.7265625" style="2" customWidth="1"/>
    <col min="15101" max="15101" width="12.26953125" style="2" customWidth="1"/>
    <col min="15102" max="15102" width="31.1796875" style="2" customWidth="1"/>
    <col min="15103" max="15103" width="8" style="2" customWidth="1"/>
    <col min="15104" max="15108" width="12.1796875" style="2" customWidth="1"/>
    <col min="15109" max="15111" width="33.81640625" style="2" customWidth="1"/>
    <col min="15112" max="15349" width="11" style="2" customWidth="1"/>
    <col min="15350" max="15350" width="12.453125" style="2"/>
    <col min="15351" max="15351" width="31.453125" style="2" customWidth="1"/>
    <col min="15352" max="15354" width="9.81640625" style="2" customWidth="1"/>
    <col min="15355" max="15355" width="13.26953125" style="2" customWidth="1"/>
    <col min="15356" max="15356" width="10.7265625" style="2" customWidth="1"/>
    <col min="15357" max="15357" width="12.26953125" style="2" customWidth="1"/>
    <col min="15358" max="15358" width="31.1796875" style="2" customWidth="1"/>
    <col min="15359" max="15359" width="8" style="2" customWidth="1"/>
    <col min="15360" max="15364" width="12.1796875" style="2" customWidth="1"/>
    <col min="15365" max="15367" width="33.81640625" style="2" customWidth="1"/>
    <col min="15368" max="15605" width="11" style="2" customWidth="1"/>
    <col min="15606" max="15606" width="12.453125" style="2"/>
    <col min="15607" max="15607" width="31.453125" style="2" customWidth="1"/>
    <col min="15608" max="15610" width="9.81640625" style="2" customWidth="1"/>
    <col min="15611" max="15611" width="13.26953125" style="2" customWidth="1"/>
    <col min="15612" max="15612" width="10.7265625" style="2" customWidth="1"/>
    <col min="15613" max="15613" width="12.26953125" style="2" customWidth="1"/>
    <col min="15614" max="15614" width="31.1796875" style="2" customWidth="1"/>
    <col min="15615" max="15615" width="8" style="2" customWidth="1"/>
    <col min="15616" max="15620" width="12.1796875" style="2" customWidth="1"/>
    <col min="15621" max="15623" width="33.81640625" style="2" customWidth="1"/>
    <col min="15624" max="15861" width="11" style="2" customWidth="1"/>
    <col min="15862" max="15862" width="12.453125" style="2"/>
    <col min="15863" max="15863" width="31.453125" style="2" customWidth="1"/>
    <col min="15864" max="15866" width="9.81640625" style="2" customWidth="1"/>
    <col min="15867" max="15867" width="13.26953125" style="2" customWidth="1"/>
    <col min="15868" max="15868" width="10.7265625" style="2" customWidth="1"/>
    <col min="15869" max="15869" width="12.26953125" style="2" customWidth="1"/>
    <col min="15870" max="15870" width="31.1796875" style="2" customWidth="1"/>
    <col min="15871" max="15871" width="8" style="2" customWidth="1"/>
    <col min="15872" max="15876" width="12.1796875" style="2" customWidth="1"/>
    <col min="15877" max="15879" width="33.81640625" style="2" customWidth="1"/>
    <col min="15880" max="16117" width="11" style="2" customWidth="1"/>
    <col min="16118" max="16118" width="12.453125" style="2"/>
    <col min="16119" max="16119" width="31.453125" style="2" customWidth="1"/>
    <col min="16120" max="16122" width="9.81640625" style="2" customWidth="1"/>
    <col min="16123" max="16123" width="13.26953125" style="2" customWidth="1"/>
    <col min="16124" max="16124" width="10.7265625" style="2" customWidth="1"/>
    <col min="16125" max="16125" width="12.26953125" style="2" customWidth="1"/>
    <col min="16126" max="16126" width="31.1796875" style="2" customWidth="1"/>
    <col min="16127" max="16127" width="8" style="2" customWidth="1"/>
    <col min="16128" max="16132" width="12.1796875" style="2" customWidth="1"/>
    <col min="16133" max="16135" width="33.81640625" style="2" customWidth="1"/>
    <col min="16136" max="16373" width="11" style="2" customWidth="1"/>
    <col min="16374" max="16384" width="12.453125" style="2"/>
  </cols>
  <sheetData>
    <row r="1" spans="1:9" ht="24.75" customHeight="1">
      <c r="A1" s="1" t="s">
        <v>0</v>
      </c>
      <c r="B1" s="1"/>
      <c r="H1" s="3" t="s">
        <v>1</v>
      </c>
    </row>
    <row r="2" spans="1:9" ht="19" customHeight="1"/>
    <row r="3" spans="1:9" ht="20">
      <c r="A3" s="4" t="s">
        <v>799</v>
      </c>
      <c r="B3" s="4"/>
      <c r="C3" s="7"/>
      <c r="D3" s="7"/>
      <c r="E3" s="7"/>
      <c r="G3" s="826"/>
      <c r="H3" s="826" t="s">
        <v>1026</v>
      </c>
    </row>
    <row r="4" spans="1:9" ht="19" customHeight="1">
      <c r="A4" s="4" t="s">
        <v>2</v>
      </c>
      <c r="B4" s="4"/>
      <c r="C4" s="7"/>
      <c r="D4" s="7"/>
      <c r="E4" s="7"/>
      <c r="F4" s="890" t="s">
        <v>3</v>
      </c>
      <c r="G4" s="890"/>
      <c r="H4" s="890"/>
    </row>
    <row r="5" spans="1:9" ht="15.75" customHeight="1">
      <c r="A5" s="4"/>
      <c r="B5" s="4"/>
      <c r="F5" s="55"/>
      <c r="G5" s="7"/>
      <c r="H5" s="828"/>
    </row>
    <row r="6" spans="1:9" ht="16.5" customHeight="1">
      <c r="A6" s="9" t="s">
        <v>865</v>
      </c>
      <c r="B6" s="868" t="s">
        <v>4</v>
      </c>
      <c r="C6" s="868"/>
      <c r="D6" s="868"/>
      <c r="E6" s="868"/>
      <c r="F6" s="868"/>
      <c r="G6" s="868"/>
      <c r="H6" s="10" t="s">
        <v>866</v>
      </c>
    </row>
    <row r="7" spans="1:9" ht="13.5" customHeight="1">
      <c r="A7" s="9"/>
      <c r="B7" s="869" t="s">
        <v>5</v>
      </c>
      <c r="C7" s="869"/>
      <c r="D7" s="869"/>
      <c r="E7" s="869"/>
      <c r="F7" s="869"/>
      <c r="G7" s="869"/>
      <c r="H7" s="10"/>
      <c r="I7" s="11"/>
    </row>
    <row r="8" spans="1:9" ht="13.5" customHeight="1">
      <c r="A8" s="13"/>
      <c r="B8" s="14" t="s">
        <v>1065</v>
      </c>
      <c r="C8" s="15" t="s">
        <v>6</v>
      </c>
      <c r="D8" s="15" t="s">
        <v>7</v>
      </c>
      <c r="E8" s="15" t="s">
        <v>8</v>
      </c>
      <c r="F8" s="15" t="s">
        <v>9</v>
      </c>
      <c r="G8" s="14" t="s">
        <v>10</v>
      </c>
      <c r="H8" s="16"/>
      <c r="I8" s="11"/>
    </row>
    <row r="9" spans="1:9" ht="13.5" customHeight="1">
      <c r="A9" s="16"/>
      <c r="B9" s="14" t="s">
        <v>1066</v>
      </c>
      <c r="C9" s="15" t="s">
        <v>11</v>
      </c>
      <c r="D9" s="15" t="s">
        <v>12</v>
      </c>
      <c r="E9" s="15" t="s">
        <v>13</v>
      </c>
      <c r="F9" s="15" t="s">
        <v>14</v>
      </c>
      <c r="G9" s="15" t="s">
        <v>15</v>
      </c>
      <c r="H9" s="17"/>
    </row>
    <row r="10" spans="1:9" s="20" customFormat="1" ht="13.5" customHeight="1">
      <c r="A10" s="18"/>
      <c r="B10" s="19" t="s">
        <v>16</v>
      </c>
      <c r="C10" s="19"/>
      <c r="D10" s="19"/>
      <c r="E10" s="19"/>
      <c r="F10" s="19"/>
      <c r="G10" s="19"/>
      <c r="H10" s="18"/>
    </row>
    <row r="11" spans="1:9" ht="18" customHeight="1">
      <c r="A11" s="21" t="s">
        <v>17</v>
      </c>
      <c r="B11" s="22">
        <f t="shared" ref="B11:G11" si="0">SUM(B12:B19)</f>
        <v>68672</v>
      </c>
      <c r="C11" s="22">
        <f t="shared" si="0"/>
        <v>65768</v>
      </c>
      <c r="D11" s="22">
        <f t="shared" si="0"/>
        <v>67081</v>
      </c>
      <c r="E11" s="22">
        <f t="shared" si="0"/>
        <v>67818</v>
      </c>
      <c r="F11" s="22">
        <f t="shared" si="0"/>
        <v>67906</v>
      </c>
      <c r="G11" s="22">
        <f t="shared" si="0"/>
        <v>67296</v>
      </c>
      <c r="H11" s="23" t="s">
        <v>18</v>
      </c>
      <c r="I11" s="24"/>
    </row>
    <row r="12" spans="1:9" ht="18" customHeight="1">
      <c r="A12" s="26" t="s">
        <v>19</v>
      </c>
      <c r="B12" s="27">
        <v>6637</v>
      </c>
      <c r="C12" s="27">
        <v>6485</v>
      </c>
      <c r="D12" s="27">
        <v>6585</v>
      </c>
      <c r="E12" s="27">
        <v>6684</v>
      </c>
      <c r="F12" s="27">
        <v>6547</v>
      </c>
      <c r="G12" s="27">
        <v>6617</v>
      </c>
      <c r="H12" s="28" t="s">
        <v>20</v>
      </c>
      <c r="I12" s="24"/>
    </row>
    <row r="13" spans="1:9" ht="18" customHeight="1">
      <c r="A13" s="26" t="s">
        <v>21</v>
      </c>
      <c r="B13" s="27">
        <v>7358</v>
      </c>
      <c r="C13" s="27">
        <v>6970</v>
      </c>
      <c r="D13" s="27">
        <v>7218</v>
      </c>
      <c r="E13" s="27">
        <v>7839</v>
      </c>
      <c r="F13" s="27">
        <v>8159</v>
      </c>
      <c r="G13" s="27">
        <v>8150</v>
      </c>
      <c r="H13" s="28" t="s">
        <v>22</v>
      </c>
      <c r="I13" s="24"/>
    </row>
    <row r="14" spans="1:9" ht="18" customHeight="1">
      <c r="A14" s="26" t="s">
        <v>23</v>
      </c>
      <c r="B14" s="27">
        <v>1767</v>
      </c>
      <c r="C14" s="27">
        <v>1745</v>
      </c>
      <c r="D14" s="27">
        <v>1755</v>
      </c>
      <c r="E14" s="27">
        <v>1802</v>
      </c>
      <c r="F14" s="27">
        <v>1774</v>
      </c>
      <c r="G14" s="27">
        <v>1774</v>
      </c>
      <c r="H14" s="28" t="s">
        <v>24</v>
      </c>
      <c r="I14" s="24"/>
    </row>
    <row r="15" spans="1:9" ht="18" customHeight="1">
      <c r="A15" s="16" t="s">
        <v>25</v>
      </c>
      <c r="B15" s="27">
        <v>9718</v>
      </c>
      <c r="C15" s="27">
        <v>9101</v>
      </c>
      <c r="D15" s="27">
        <v>9183</v>
      </c>
      <c r="E15" s="27">
        <v>9284</v>
      </c>
      <c r="F15" s="27">
        <v>9459</v>
      </c>
      <c r="G15" s="27">
        <v>9318</v>
      </c>
      <c r="H15" s="28" t="s">
        <v>26</v>
      </c>
      <c r="I15" s="24"/>
    </row>
    <row r="16" spans="1:9" ht="18" customHeight="1">
      <c r="A16" s="16" t="s">
        <v>27</v>
      </c>
      <c r="B16" s="27">
        <v>5318</v>
      </c>
      <c r="C16" s="27">
        <v>5179</v>
      </c>
      <c r="D16" s="27">
        <v>5318</v>
      </c>
      <c r="E16" s="27">
        <v>5222</v>
      </c>
      <c r="F16" s="27">
        <v>4443</v>
      </c>
      <c r="G16" s="27">
        <v>4483</v>
      </c>
      <c r="H16" s="28" t="s">
        <v>28</v>
      </c>
      <c r="I16" s="24"/>
    </row>
    <row r="17" spans="1:9" ht="18" customHeight="1">
      <c r="A17" s="16" t="s">
        <v>29</v>
      </c>
      <c r="B17" s="27">
        <v>24632</v>
      </c>
      <c r="C17" s="27">
        <v>23586</v>
      </c>
      <c r="D17" s="27">
        <v>24245</v>
      </c>
      <c r="E17" s="27">
        <v>24337</v>
      </c>
      <c r="F17" s="27">
        <v>23786</v>
      </c>
      <c r="G17" s="27">
        <v>23788</v>
      </c>
      <c r="H17" s="28" t="s">
        <v>30</v>
      </c>
      <c r="I17" s="24"/>
    </row>
    <row r="18" spans="1:9" ht="18" customHeight="1">
      <c r="A18" s="16" t="s">
        <v>31</v>
      </c>
      <c r="B18" s="27">
        <v>9071</v>
      </c>
      <c r="C18" s="27">
        <v>8486</v>
      </c>
      <c r="D18" s="27">
        <v>8825</v>
      </c>
      <c r="E18" s="27">
        <v>8669</v>
      </c>
      <c r="F18" s="27">
        <v>8882</v>
      </c>
      <c r="G18" s="27">
        <v>9106</v>
      </c>
      <c r="H18" s="28" t="s">
        <v>32</v>
      </c>
      <c r="I18" s="24"/>
    </row>
    <row r="19" spans="1:9" ht="18" customHeight="1">
      <c r="A19" s="16" t="s">
        <v>33</v>
      </c>
      <c r="B19" s="27">
        <v>4171</v>
      </c>
      <c r="C19" s="27">
        <v>4216</v>
      </c>
      <c r="D19" s="27">
        <v>3952</v>
      </c>
      <c r="E19" s="27">
        <v>3981</v>
      </c>
      <c r="F19" s="27">
        <v>4856</v>
      </c>
      <c r="G19" s="27">
        <v>4060</v>
      </c>
      <c r="H19" s="28" t="s">
        <v>34</v>
      </c>
      <c r="I19" s="24"/>
    </row>
    <row r="20" spans="1:9" ht="18" customHeight="1">
      <c r="A20" s="21" t="s">
        <v>35</v>
      </c>
      <c r="B20" s="22">
        <f t="shared" ref="B20:G20" si="1">SUM(B21:B28)</f>
        <v>34487</v>
      </c>
      <c r="C20" s="22">
        <f t="shared" si="1"/>
        <v>32751</v>
      </c>
      <c r="D20" s="22">
        <f t="shared" si="1"/>
        <v>33386</v>
      </c>
      <c r="E20" s="22">
        <f t="shared" si="1"/>
        <v>33458</v>
      </c>
      <c r="F20" s="22">
        <f t="shared" si="1"/>
        <v>33825</v>
      </c>
      <c r="G20" s="22">
        <f t="shared" si="1"/>
        <v>34883</v>
      </c>
      <c r="H20" s="30" t="s">
        <v>36</v>
      </c>
      <c r="I20" s="24"/>
    </row>
    <row r="21" spans="1:9" ht="18" customHeight="1">
      <c r="A21" s="26" t="s">
        <v>37</v>
      </c>
      <c r="B21" s="27">
        <v>3715</v>
      </c>
      <c r="C21" s="27">
        <v>3562</v>
      </c>
      <c r="D21" s="27">
        <v>3748</v>
      </c>
      <c r="E21" s="27">
        <v>3729</v>
      </c>
      <c r="F21" s="27">
        <v>3762</v>
      </c>
      <c r="G21" s="27">
        <v>3782</v>
      </c>
      <c r="H21" s="31" t="s">
        <v>38</v>
      </c>
      <c r="I21" s="24"/>
    </row>
    <row r="22" spans="1:9" ht="18" customHeight="1">
      <c r="A22" s="26" t="s">
        <v>39</v>
      </c>
      <c r="B22" s="27">
        <v>2975</v>
      </c>
      <c r="C22" s="27">
        <v>2951</v>
      </c>
      <c r="D22" s="27">
        <v>2965</v>
      </c>
      <c r="E22" s="27">
        <v>2977</v>
      </c>
      <c r="F22" s="27">
        <v>2723</v>
      </c>
      <c r="G22" s="27">
        <v>3032</v>
      </c>
      <c r="H22" s="31" t="s">
        <v>40</v>
      </c>
      <c r="I22" s="24"/>
    </row>
    <row r="23" spans="1:9" ht="18" customHeight="1">
      <c r="A23" s="26" t="s">
        <v>41</v>
      </c>
      <c r="B23" s="27">
        <v>2081</v>
      </c>
      <c r="C23" s="27">
        <v>2163</v>
      </c>
      <c r="D23" s="27">
        <v>2320</v>
      </c>
      <c r="E23" s="27">
        <v>2396</v>
      </c>
      <c r="F23" s="27">
        <v>1951</v>
      </c>
      <c r="G23" s="27">
        <v>2389</v>
      </c>
      <c r="H23" s="31" t="s">
        <v>42</v>
      </c>
      <c r="I23" s="24"/>
    </row>
    <row r="24" spans="1:9" ht="18" customHeight="1">
      <c r="A24" s="26" t="s">
        <v>43</v>
      </c>
      <c r="B24" s="27">
        <v>3871</v>
      </c>
      <c r="C24" s="27">
        <v>3728</v>
      </c>
      <c r="D24" s="27">
        <v>3758</v>
      </c>
      <c r="E24" s="27">
        <v>3831</v>
      </c>
      <c r="F24" s="27">
        <v>3844</v>
      </c>
      <c r="G24" s="27">
        <v>3971</v>
      </c>
      <c r="H24" s="28" t="s">
        <v>44</v>
      </c>
      <c r="I24" s="24"/>
    </row>
    <row r="25" spans="1:9" ht="18" customHeight="1">
      <c r="A25" s="26" t="s">
        <v>45</v>
      </c>
      <c r="B25" s="27">
        <v>1750</v>
      </c>
      <c r="C25" s="27">
        <v>1579</v>
      </c>
      <c r="D25" s="27">
        <v>1595</v>
      </c>
      <c r="E25" s="27">
        <v>1613</v>
      </c>
      <c r="F25" s="27">
        <v>1665</v>
      </c>
      <c r="G25" s="27">
        <v>1673</v>
      </c>
      <c r="H25" s="31" t="s">
        <v>46</v>
      </c>
      <c r="I25" s="24"/>
    </row>
    <row r="26" spans="1:9" ht="18" customHeight="1">
      <c r="A26" s="26" t="s">
        <v>47</v>
      </c>
      <c r="B26" s="27">
        <v>8833</v>
      </c>
      <c r="C26" s="27">
        <v>8091</v>
      </c>
      <c r="D26" s="27">
        <v>8066</v>
      </c>
      <c r="E26" s="27">
        <v>8086</v>
      </c>
      <c r="F26" s="27">
        <v>8316</v>
      </c>
      <c r="G26" s="27">
        <v>8423</v>
      </c>
      <c r="H26" s="31" t="s">
        <v>48</v>
      </c>
      <c r="I26" s="24"/>
    </row>
    <row r="27" spans="1:9" ht="18" customHeight="1">
      <c r="A27" s="26" t="s">
        <v>49</v>
      </c>
      <c r="B27" s="27">
        <v>7687</v>
      </c>
      <c r="C27" s="27">
        <v>7046</v>
      </c>
      <c r="D27" s="27">
        <v>7298</v>
      </c>
      <c r="E27" s="27">
        <v>7041</v>
      </c>
      <c r="F27" s="27">
        <v>7835</v>
      </c>
      <c r="G27" s="27">
        <v>7856</v>
      </c>
      <c r="H27" s="31" t="s">
        <v>50</v>
      </c>
      <c r="I27" s="24"/>
    </row>
    <row r="28" spans="1:9" ht="18" customHeight="1">
      <c r="A28" s="26" t="s">
        <v>51</v>
      </c>
      <c r="B28" s="27">
        <v>3575</v>
      </c>
      <c r="C28" s="27">
        <v>3631</v>
      </c>
      <c r="D28" s="27">
        <v>3636</v>
      </c>
      <c r="E28" s="27">
        <v>3785</v>
      </c>
      <c r="F28" s="27">
        <v>3729</v>
      </c>
      <c r="G28" s="27">
        <v>3757</v>
      </c>
      <c r="H28" s="31" t="s">
        <v>52</v>
      </c>
      <c r="I28" s="24"/>
    </row>
    <row r="29" spans="1:9" ht="18" customHeight="1">
      <c r="A29" s="21" t="s">
        <v>53</v>
      </c>
      <c r="B29" s="22">
        <f t="shared" ref="B29:G29" si="2">SUM(B30:B38)</f>
        <v>77911</v>
      </c>
      <c r="C29" s="22">
        <f t="shared" si="2"/>
        <v>72522</v>
      </c>
      <c r="D29" s="22">
        <f t="shared" si="2"/>
        <v>73194</v>
      </c>
      <c r="E29" s="22">
        <f>SUM(E30:E38)</f>
        <v>74279</v>
      </c>
      <c r="F29" s="22">
        <f t="shared" si="2"/>
        <v>75096</v>
      </c>
      <c r="G29" s="22">
        <f t="shared" si="2"/>
        <v>76270</v>
      </c>
      <c r="H29" s="23" t="s">
        <v>54</v>
      </c>
      <c r="I29" s="24"/>
    </row>
    <row r="30" spans="1:9" ht="18" customHeight="1">
      <c r="A30" s="33" t="s">
        <v>55</v>
      </c>
      <c r="B30" s="27">
        <v>14433</v>
      </c>
      <c r="C30" s="27">
        <v>13791</v>
      </c>
      <c r="D30" s="27">
        <v>13638</v>
      </c>
      <c r="E30" s="27">
        <v>13849</v>
      </c>
      <c r="F30" s="27">
        <v>14023</v>
      </c>
      <c r="G30" s="27">
        <v>14260</v>
      </c>
      <c r="H30" s="28" t="s">
        <v>56</v>
      </c>
      <c r="I30" s="24"/>
    </row>
    <row r="31" spans="1:9" ht="18" customHeight="1">
      <c r="A31" s="34" t="s">
        <v>57</v>
      </c>
      <c r="B31" s="27">
        <v>3792</v>
      </c>
      <c r="C31" s="27">
        <v>3661</v>
      </c>
      <c r="D31" s="27">
        <v>3720</v>
      </c>
      <c r="E31" s="27">
        <v>3817</v>
      </c>
      <c r="F31" s="27">
        <v>3737</v>
      </c>
      <c r="G31" s="27">
        <v>3811</v>
      </c>
      <c r="H31" s="28" t="s">
        <v>58</v>
      </c>
    </row>
    <row r="32" spans="1:9" ht="18" customHeight="1">
      <c r="A32" s="33" t="s">
        <v>59</v>
      </c>
      <c r="B32" s="27">
        <v>4835</v>
      </c>
      <c r="C32" s="27">
        <v>4290</v>
      </c>
      <c r="D32" s="27">
        <v>4300</v>
      </c>
      <c r="E32" s="27">
        <v>4521</v>
      </c>
      <c r="F32" s="27">
        <v>4630</v>
      </c>
      <c r="G32" s="27">
        <v>4630</v>
      </c>
      <c r="H32" s="28" t="s">
        <v>60</v>
      </c>
      <c r="I32" s="24"/>
    </row>
    <row r="33" spans="1:9" ht="18" customHeight="1">
      <c r="A33" s="26" t="s">
        <v>61</v>
      </c>
      <c r="B33" s="27">
        <v>21302</v>
      </c>
      <c r="C33" s="27">
        <v>18402</v>
      </c>
      <c r="D33" s="27">
        <v>18593</v>
      </c>
      <c r="E33" s="27">
        <v>18983</v>
      </c>
      <c r="F33" s="27">
        <v>19760</v>
      </c>
      <c r="G33" s="27">
        <v>20519</v>
      </c>
      <c r="H33" s="28" t="s">
        <v>62</v>
      </c>
      <c r="I33" s="24"/>
    </row>
    <row r="34" spans="1:9" ht="18" customHeight="1">
      <c r="A34" s="34" t="s">
        <v>63</v>
      </c>
      <c r="B34" s="27">
        <v>2627</v>
      </c>
      <c r="C34" s="27">
        <v>2701</v>
      </c>
      <c r="D34" s="27">
        <v>2766</v>
      </c>
      <c r="E34" s="27">
        <v>2699</v>
      </c>
      <c r="F34" s="27">
        <v>2697</v>
      </c>
      <c r="G34" s="27">
        <v>2698</v>
      </c>
      <c r="H34" s="28" t="s">
        <v>955</v>
      </c>
      <c r="I34" s="24"/>
    </row>
    <row r="35" spans="1:9" ht="18" customHeight="1">
      <c r="A35" s="26" t="s">
        <v>64</v>
      </c>
      <c r="B35" s="27">
        <v>5297</v>
      </c>
      <c r="C35" s="27">
        <v>5040</v>
      </c>
      <c r="D35" s="27">
        <v>5171</v>
      </c>
      <c r="E35" s="27">
        <v>5115</v>
      </c>
      <c r="F35" s="27">
        <v>5161</v>
      </c>
      <c r="G35" s="27">
        <v>5163</v>
      </c>
      <c r="H35" s="28" t="s">
        <v>65</v>
      </c>
      <c r="I35" s="24"/>
    </row>
    <row r="36" spans="1:9" ht="18" customHeight="1">
      <c r="A36" s="26" t="s">
        <v>66</v>
      </c>
      <c r="B36" s="27">
        <v>12991</v>
      </c>
      <c r="C36" s="27">
        <v>12684</v>
      </c>
      <c r="D36" s="27">
        <v>12807</v>
      </c>
      <c r="E36" s="27">
        <v>13152</v>
      </c>
      <c r="F36" s="27">
        <v>12328</v>
      </c>
      <c r="G36" s="27">
        <v>12473</v>
      </c>
      <c r="H36" s="28" t="s">
        <v>67</v>
      </c>
      <c r="I36" s="24"/>
    </row>
    <row r="37" spans="1:9" ht="18" customHeight="1">
      <c r="A37" s="26" t="s">
        <v>68</v>
      </c>
      <c r="B37" s="27">
        <v>8759</v>
      </c>
      <c r="C37" s="27">
        <v>8283</v>
      </c>
      <c r="D37" s="27">
        <v>8407</v>
      </c>
      <c r="E37" s="27">
        <v>8438</v>
      </c>
      <c r="F37" s="27">
        <v>8894</v>
      </c>
      <c r="G37" s="27">
        <v>8850</v>
      </c>
      <c r="H37" s="28" t="s">
        <v>69</v>
      </c>
      <c r="I37" s="24"/>
    </row>
    <row r="38" spans="1:9" ht="18" customHeight="1">
      <c r="A38" s="26" t="s">
        <v>70</v>
      </c>
      <c r="B38" s="27">
        <v>3875</v>
      </c>
      <c r="C38" s="27">
        <v>3670</v>
      </c>
      <c r="D38" s="27">
        <v>3792</v>
      </c>
      <c r="E38" s="27">
        <v>3705</v>
      </c>
      <c r="F38" s="27">
        <v>3866</v>
      </c>
      <c r="G38" s="27">
        <v>3866</v>
      </c>
      <c r="H38" s="28" t="s">
        <v>71</v>
      </c>
      <c r="I38" s="24"/>
    </row>
    <row r="39" spans="1:9" ht="18" customHeight="1">
      <c r="A39" s="35" t="s">
        <v>72</v>
      </c>
      <c r="B39" s="22">
        <f t="shared" ref="B39:G39" si="3">SUM(B40:B46)</f>
        <v>85177</v>
      </c>
      <c r="C39" s="22">
        <f t="shared" si="3"/>
        <v>79854</v>
      </c>
      <c r="D39" s="22">
        <f t="shared" si="3"/>
        <v>78797</v>
      </c>
      <c r="E39" s="22">
        <f t="shared" si="3"/>
        <v>79264</v>
      </c>
      <c r="F39" s="22">
        <f t="shared" si="3"/>
        <v>81126</v>
      </c>
      <c r="G39" s="22">
        <f t="shared" si="3"/>
        <v>82863</v>
      </c>
      <c r="H39" s="23" t="s">
        <v>73</v>
      </c>
      <c r="I39" s="24"/>
    </row>
    <row r="40" spans="1:9" ht="18" customHeight="1">
      <c r="A40" s="33" t="s">
        <v>74</v>
      </c>
      <c r="B40" s="27">
        <v>22015</v>
      </c>
      <c r="C40" s="27">
        <v>21084</v>
      </c>
      <c r="D40" s="27">
        <v>21119</v>
      </c>
      <c r="E40" s="27">
        <v>22128</v>
      </c>
      <c r="F40" s="27">
        <v>20428</v>
      </c>
      <c r="G40" s="27">
        <v>21492</v>
      </c>
      <c r="H40" s="31" t="s">
        <v>75</v>
      </c>
      <c r="I40" s="24"/>
    </row>
    <row r="41" spans="1:9" ht="18" customHeight="1">
      <c r="A41" s="33" t="s">
        <v>76</v>
      </c>
      <c r="B41" s="27">
        <v>10769</v>
      </c>
      <c r="C41" s="27">
        <v>9392</v>
      </c>
      <c r="D41" s="27">
        <v>8644</v>
      </c>
      <c r="E41" s="27">
        <v>8471</v>
      </c>
      <c r="F41" s="27">
        <v>10891</v>
      </c>
      <c r="G41" s="27">
        <v>10891</v>
      </c>
      <c r="H41" s="28" t="s">
        <v>77</v>
      </c>
      <c r="I41" s="24"/>
    </row>
    <row r="42" spans="1:9" ht="18" customHeight="1">
      <c r="A42" s="33" t="s">
        <v>78</v>
      </c>
      <c r="B42" s="27">
        <v>5255</v>
      </c>
      <c r="C42" s="27">
        <v>4931</v>
      </c>
      <c r="D42" s="27">
        <v>5104</v>
      </c>
      <c r="E42" s="27">
        <v>4905</v>
      </c>
      <c r="F42" s="27">
        <v>4973</v>
      </c>
      <c r="G42" s="27">
        <v>4975</v>
      </c>
      <c r="H42" s="28" t="s">
        <v>79</v>
      </c>
      <c r="I42" s="24"/>
    </row>
    <row r="43" spans="1:9" ht="18" customHeight="1">
      <c r="A43" s="33" t="s">
        <v>80</v>
      </c>
      <c r="B43" s="27">
        <v>18320</v>
      </c>
      <c r="C43" s="27">
        <v>17009</v>
      </c>
      <c r="D43" s="27">
        <v>16534</v>
      </c>
      <c r="E43" s="27">
        <v>16313</v>
      </c>
      <c r="F43" s="27">
        <v>17134</v>
      </c>
      <c r="G43" s="27">
        <v>17748</v>
      </c>
      <c r="H43" s="28" t="s">
        <v>81</v>
      </c>
      <c r="I43" s="24"/>
    </row>
    <row r="44" spans="1:9" ht="18" customHeight="1">
      <c r="A44" s="33" t="s">
        <v>82</v>
      </c>
      <c r="B44" s="27">
        <v>10691</v>
      </c>
      <c r="C44" s="27">
        <v>9858</v>
      </c>
      <c r="D44" s="27">
        <v>9994</v>
      </c>
      <c r="E44" s="27">
        <v>9940</v>
      </c>
      <c r="F44" s="27">
        <v>10270</v>
      </c>
      <c r="G44" s="27">
        <v>10273</v>
      </c>
      <c r="H44" s="31" t="s">
        <v>83</v>
      </c>
      <c r="I44" s="24"/>
    </row>
    <row r="45" spans="1:9" ht="18" customHeight="1">
      <c r="A45" s="33" t="s">
        <v>84</v>
      </c>
      <c r="B45" s="27">
        <v>6323</v>
      </c>
      <c r="C45" s="27">
        <v>6186</v>
      </c>
      <c r="D45" s="27">
        <v>6202</v>
      </c>
      <c r="E45" s="27">
        <v>6406</v>
      </c>
      <c r="F45" s="27">
        <v>6670</v>
      </c>
      <c r="G45" s="27">
        <v>6716</v>
      </c>
      <c r="H45" s="31" t="s">
        <v>85</v>
      </c>
      <c r="I45" s="24"/>
    </row>
    <row r="46" spans="1:9" ht="18" customHeight="1">
      <c r="A46" s="33" t="s">
        <v>86</v>
      </c>
      <c r="B46" s="27">
        <v>11804</v>
      </c>
      <c r="C46" s="27">
        <v>11394</v>
      </c>
      <c r="D46" s="27">
        <v>11200</v>
      </c>
      <c r="E46" s="27">
        <v>11101</v>
      </c>
      <c r="F46" s="27">
        <v>10760</v>
      </c>
      <c r="G46" s="27">
        <v>10768</v>
      </c>
      <c r="H46" s="28" t="s">
        <v>87</v>
      </c>
      <c r="I46" s="24"/>
    </row>
    <row r="47" spans="1:9" ht="18" customHeight="1">
      <c r="A47" s="36" t="s">
        <v>88</v>
      </c>
      <c r="B47" s="22">
        <f t="shared" ref="B47:G47" si="4">SUM(B48:B52)</f>
        <v>41429</v>
      </c>
      <c r="C47" s="22">
        <f t="shared" si="4"/>
        <v>38362</v>
      </c>
      <c r="D47" s="22">
        <f t="shared" si="4"/>
        <v>39449</v>
      </c>
      <c r="E47" s="22">
        <f t="shared" si="4"/>
        <v>40506</v>
      </c>
      <c r="F47" s="22">
        <f t="shared" si="4"/>
        <v>40390</v>
      </c>
      <c r="G47" s="22">
        <f t="shared" si="4"/>
        <v>41046</v>
      </c>
      <c r="H47" s="23" t="s">
        <v>89</v>
      </c>
      <c r="I47" s="24"/>
    </row>
    <row r="48" spans="1:9" ht="18" customHeight="1">
      <c r="A48" s="26" t="s">
        <v>90</v>
      </c>
      <c r="B48" s="27">
        <v>9738</v>
      </c>
      <c r="C48" s="27">
        <v>9289</v>
      </c>
      <c r="D48" s="27">
        <v>9640</v>
      </c>
      <c r="E48" s="27">
        <v>10187</v>
      </c>
      <c r="F48" s="27">
        <v>10951</v>
      </c>
      <c r="G48" s="27">
        <v>10951</v>
      </c>
      <c r="H48" s="28" t="s">
        <v>91</v>
      </c>
      <c r="I48" s="24"/>
    </row>
    <row r="49" spans="1:9" ht="18" customHeight="1">
      <c r="A49" s="33" t="s">
        <v>92</v>
      </c>
      <c r="B49" s="27">
        <v>8982</v>
      </c>
      <c r="C49" s="27">
        <v>8324</v>
      </c>
      <c r="D49" s="27">
        <v>8579</v>
      </c>
      <c r="E49" s="27">
        <v>8444</v>
      </c>
      <c r="F49" s="27">
        <v>8344</v>
      </c>
      <c r="G49" s="27">
        <v>8603</v>
      </c>
      <c r="H49" s="28" t="s">
        <v>93</v>
      </c>
      <c r="I49" s="24"/>
    </row>
    <row r="50" spans="1:9" ht="18" customHeight="1">
      <c r="A50" s="33" t="s">
        <v>94</v>
      </c>
      <c r="B50" s="27">
        <v>8008</v>
      </c>
      <c r="C50" s="27">
        <v>7333</v>
      </c>
      <c r="D50" s="27">
        <v>7620</v>
      </c>
      <c r="E50" s="27">
        <v>7886</v>
      </c>
      <c r="F50" s="27">
        <v>7490</v>
      </c>
      <c r="G50" s="27">
        <v>7687</v>
      </c>
      <c r="H50" s="28" t="s">
        <v>95</v>
      </c>
      <c r="I50" s="24"/>
    </row>
    <row r="51" spans="1:9" ht="18" customHeight="1">
      <c r="A51" s="33" t="s">
        <v>96</v>
      </c>
      <c r="B51" s="27">
        <v>5817</v>
      </c>
      <c r="C51" s="27">
        <v>5323</v>
      </c>
      <c r="D51" s="27">
        <v>5514</v>
      </c>
      <c r="E51" s="27">
        <v>5680</v>
      </c>
      <c r="F51" s="27">
        <v>5424</v>
      </c>
      <c r="G51" s="27">
        <v>5584</v>
      </c>
      <c r="H51" s="28" t="s">
        <v>97</v>
      </c>
      <c r="I51" s="24"/>
    </row>
    <row r="52" spans="1:9" ht="18" customHeight="1">
      <c r="A52" s="33" t="s">
        <v>98</v>
      </c>
      <c r="B52" s="27">
        <v>8884</v>
      </c>
      <c r="C52" s="27">
        <v>8093</v>
      </c>
      <c r="D52" s="27">
        <v>8096</v>
      </c>
      <c r="E52" s="27">
        <v>8309</v>
      </c>
      <c r="F52" s="27">
        <v>8181</v>
      </c>
      <c r="G52" s="27">
        <v>8221</v>
      </c>
      <c r="H52" s="31" t="s">
        <v>99</v>
      </c>
      <c r="I52" s="24"/>
    </row>
    <row r="53" spans="1:9" ht="12.75" customHeight="1">
      <c r="A53" s="37"/>
      <c r="B53" s="38"/>
      <c r="C53" s="39"/>
      <c r="D53" s="39"/>
      <c r="E53" s="39"/>
      <c r="F53" s="39"/>
      <c r="G53" s="39"/>
      <c r="I53" s="24"/>
    </row>
    <row r="54" spans="1:9" ht="12.75" customHeight="1">
      <c r="B54" s="39"/>
      <c r="C54" s="39"/>
      <c r="D54" s="39"/>
      <c r="E54" s="39"/>
      <c r="F54" s="39"/>
      <c r="G54" s="39"/>
    </row>
    <row r="55" spans="1:9" ht="12.65" customHeight="1">
      <c r="A55" s="41"/>
      <c r="B55" s="42"/>
      <c r="C55" s="43"/>
      <c r="D55" s="43"/>
      <c r="E55" s="43"/>
      <c r="F55" s="43"/>
      <c r="G55" s="43"/>
    </row>
    <row r="56" spans="1:9" ht="12.75" customHeight="1">
      <c r="A56" s="12"/>
      <c r="B56" s="44"/>
      <c r="C56" s="43"/>
      <c r="D56" s="43"/>
      <c r="E56" s="43"/>
      <c r="F56" s="43"/>
      <c r="G56" s="43"/>
    </row>
    <row r="57" spans="1:9" ht="12.75" customHeight="1">
      <c r="A57" s="12"/>
      <c r="B57" s="44"/>
      <c r="C57" s="43"/>
      <c r="D57" s="43"/>
      <c r="E57" s="43"/>
      <c r="F57" s="43"/>
      <c r="G57" s="43"/>
    </row>
    <row r="58" spans="1:9" ht="12.75" customHeight="1">
      <c r="A58" s="45"/>
      <c r="B58" s="46"/>
      <c r="C58" s="47"/>
      <c r="D58" s="47"/>
      <c r="E58" s="47"/>
      <c r="F58" s="47"/>
      <c r="G58" s="47"/>
      <c r="H58" s="45"/>
    </row>
    <row r="59" spans="1:9" ht="12.75" customHeight="1">
      <c r="A59" s="48"/>
      <c r="B59" s="49"/>
      <c r="C59" s="39"/>
      <c r="D59" s="39"/>
      <c r="E59" s="39"/>
      <c r="F59" s="39"/>
      <c r="G59" s="39"/>
    </row>
    <row r="60" spans="1:9" ht="12.75" customHeight="1">
      <c r="A60" s="50"/>
      <c r="B60" s="51"/>
      <c r="C60" s="52"/>
      <c r="D60" s="52"/>
      <c r="E60" s="52"/>
      <c r="F60" s="52"/>
      <c r="G60" s="52"/>
      <c r="H60" s="50"/>
    </row>
    <row r="61" spans="1:9" ht="12.75" customHeight="1">
      <c r="A61" s="53"/>
      <c r="B61" s="54"/>
      <c r="C61" s="39"/>
      <c r="D61" s="39"/>
      <c r="E61" s="39"/>
      <c r="F61" s="39"/>
      <c r="G61" s="39"/>
    </row>
    <row r="62" spans="1:9" ht="12.75" customHeight="1">
      <c r="B62" s="39"/>
      <c r="C62" s="39"/>
      <c r="D62" s="39"/>
      <c r="E62" s="39"/>
      <c r="F62" s="39"/>
      <c r="G62" s="39"/>
    </row>
    <row r="63" spans="1:9" ht="12.75" customHeight="1">
      <c r="A63" s="55"/>
      <c r="B63" s="56"/>
      <c r="C63" s="39"/>
      <c r="D63" s="39"/>
      <c r="E63" s="39"/>
      <c r="F63" s="39"/>
      <c r="G63" s="39"/>
    </row>
    <row r="64" spans="1:9" ht="12.75" customHeight="1">
      <c r="B64" s="39"/>
      <c r="C64" s="39"/>
      <c r="D64" s="39"/>
      <c r="E64" s="39"/>
      <c r="F64" s="39"/>
      <c r="G64" s="39"/>
    </row>
    <row r="65" spans="1:8">
      <c r="B65" s="39"/>
      <c r="C65" s="39"/>
      <c r="D65" s="39"/>
      <c r="E65" s="39"/>
      <c r="F65" s="39"/>
      <c r="G65" s="39"/>
    </row>
    <row r="66" spans="1:8">
      <c r="B66" s="39"/>
      <c r="C66" s="39"/>
      <c r="D66" s="39"/>
      <c r="E66" s="39"/>
      <c r="F66" s="39"/>
      <c r="G66" s="39"/>
    </row>
    <row r="67" spans="1:8" ht="14.25" customHeight="1">
      <c r="A67" s="55"/>
      <c r="B67" s="56"/>
      <c r="C67" s="39"/>
      <c r="D67" s="39"/>
      <c r="E67" s="39"/>
      <c r="F67" s="39"/>
      <c r="G67" s="39"/>
    </row>
    <row r="68" spans="1:8" ht="14.25" customHeight="1">
      <c r="A68" s="55"/>
      <c r="B68" s="56"/>
      <c r="C68" s="39"/>
      <c r="D68" s="39"/>
      <c r="E68" s="39"/>
      <c r="F68" s="39"/>
      <c r="G68" s="39"/>
    </row>
    <row r="69" spans="1:8">
      <c r="A69" s="55"/>
      <c r="B69" s="56"/>
      <c r="C69" s="39"/>
      <c r="D69" s="39"/>
      <c r="E69" s="39"/>
      <c r="F69" s="39"/>
      <c r="G69" s="39"/>
    </row>
    <row r="70" spans="1:8">
      <c r="A70" s="55"/>
      <c r="B70" s="56"/>
      <c r="C70" s="39"/>
      <c r="D70" s="39"/>
      <c r="E70" s="39"/>
      <c r="F70" s="39"/>
      <c r="G70" s="39"/>
    </row>
    <row r="71" spans="1:8">
      <c r="A71" s="55"/>
      <c r="B71" s="56"/>
      <c r="C71" s="39"/>
      <c r="D71" s="39"/>
      <c r="E71" s="39"/>
      <c r="F71" s="39"/>
      <c r="G71" s="39"/>
    </row>
    <row r="72" spans="1:8">
      <c r="A72" s="55"/>
      <c r="B72" s="56"/>
      <c r="C72" s="39"/>
      <c r="D72" s="39"/>
      <c r="E72" s="39"/>
      <c r="F72" s="39"/>
      <c r="G72" s="39"/>
    </row>
    <row r="73" spans="1:8" ht="22.5">
      <c r="A73" s="1" t="s">
        <v>0</v>
      </c>
      <c r="B73" s="1"/>
      <c r="H73" s="3" t="s">
        <v>1</v>
      </c>
    </row>
    <row r="75" spans="1:8" ht="20">
      <c r="A75" s="4" t="s">
        <v>800</v>
      </c>
      <c r="B75" s="4"/>
      <c r="C75" s="7"/>
      <c r="D75" s="7"/>
      <c r="E75" s="7"/>
      <c r="G75" s="826"/>
      <c r="H75" s="826" t="s">
        <v>798</v>
      </c>
    </row>
    <row r="76" spans="1:8" ht="20">
      <c r="A76" s="891" t="s">
        <v>100</v>
      </c>
      <c r="B76" s="891"/>
      <c r="C76" s="891"/>
      <c r="D76" s="891"/>
      <c r="E76" s="891"/>
      <c r="F76" s="890" t="s">
        <v>101</v>
      </c>
      <c r="G76" s="890"/>
      <c r="H76" s="890"/>
    </row>
    <row r="77" spans="1:8" ht="17.5">
      <c r="A77" s="4"/>
      <c r="B77" s="4"/>
      <c r="F77" s="55"/>
      <c r="G77" s="7"/>
    </row>
    <row r="78" spans="1:8">
      <c r="A78" s="9" t="s">
        <v>865</v>
      </c>
      <c r="B78" s="868" t="s">
        <v>4</v>
      </c>
      <c r="C78" s="868"/>
      <c r="D78" s="868"/>
      <c r="E78" s="868"/>
      <c r="F78" s="868"/>
      <c r="G78" s="868"/>
      <c r="H78" s="10" t="s">
        <v>866</v>
      </c>
    </row>
    <row r="79" spans="1:8">
      <c r="A79" s="9"/>
      <c r="B79" s="869" t="s">
        <v>5</v>
      </c>
      <c r="C79" s="869"/>
      <c r="D79" s="869"/>
      <c r="E79" s="869"/>
      <c r="F79" s="869"/>
      <c r="G79" s="869"/>
      <c r="H79" s="10"/>
    </row>
    <row r="80" spans="1:8">
      <c r="A80" s="13"/>
      <c r="B80" s="14" t="s">
        <v>1065</v>
      </c>
      <c r="C80" s="15" t="s">
        <v>6</v>
      </c>
      <c r="D80" s="15" t="s">
        <v>7</v>
      </c>
      <c r="E80" s="15" t="s">
        <v>8</v>
      </c>
      <c r="F80" s="15" t="s">
        <v>9</v>
      </c>
      <c r="G80" s="14" t="s">
        <v>10</v>
      </c>
      <c r="H80" s="17"/>
    </row>
    <row r="81" spans="1:8" ht="15">
      <c r="A81" s="16"/>
      <c r="B81" s="14" t="s">
        <v>1066</v>
      </c>
      <c r="C81" s="15" t="s">
        <v>11</v>
      </c>
      <c r="D81" s="15" t="s">
        <v>12</v>
      </c>
      <c r="E81" s="15" t="s">
        <v>13</v>
      </c>
      <c r="F81" s="15" t="s">
        <v>14</v>
      </c>
      <c r="G81" s="15" t="s">
        <v>15</v>
      </c>
      <c r="H81" s="17"/>
    </row>
    <row r="82" spans="1:8">
      <c r="A82" s="16"/>
      <c r="B82" s="15" t="s">
        <v>16</v>
      </c>
      <c r="C82" s="15"/>
      <c r="D82" s="15"/>
      <c r="E82" s="15"/>
      <c r="F82" s="15"/>
      <c r="G82" s="15"/>
      <c r="H82" s="16"/>
    </row>
    <row r="83" spans="1:8" ht="15">
      <c r="A83" s="35" t="s">
        <v>102</v>
      </c>
      <c r="B83" s="22">
        <f t="shared" ref="B83:G83" si="5">SUM(B84:B99)</f>
        <v>122644</v>
      </c>
      <c r="C83" s="22">
        <f t="shared" si="5"/>
        <v>115516</v>
      </c>
      <c r="D83" s="22">
        <f t="shared" si="5"/>
        <v>112964</v>
      </c>
      <c r="E83" s="22">
        <f t="shared" si="5"/>
        <v>113054</v>
      </c>
      <c r="F83" s="22">
        <f t="shared" si="5"/>
        <v>113423</v>
      </c>
      <c r="G83" s="22">
        <f t="shared" si="5"/>
        <v>114630</v>
      </c>
      <c r="H83" s="57" t="s">
        <v>103</v>
      </c>
    </row>
    <row r="84" spans="1:8" s="721" customFormat="1">
      <c r="A84" s="822" t="s">
        <v>864</v>
      </c>
      <c r="B84" s="827">
        <v>5238</v>
      </c>
      <c r="C84" s="827">
        <v>5119</v>
      </c>
      <c r="D84" s="827">
        <v>4172</v>
      </c>
      <c r="E84" s="827">
        <v>4130</v>
      </c>
      <c r="F84" s="827">
        <v>5471</v>
      </c>
      <c r="G84" s="827">
        <v>5420</v>
      </c>
      <c r="H84" s="823" t="s">
        <v>115</v>
      </c>
    </row>
    <row r="85" spans="1:8" s="721" customFormat="1">
      <c r="A85" s="822" t="s">
        <v>863</v>
      </c>
      <c r="B85" s="827">
        <v>4648</v>
      </c>
      <c r="C85" s="827">
        <v>4167</v>
      </c>
      <c r="D85" s="827">
        <v>4134</v>
      </c>
      <c r="E85" s="827">
        <v>4095</v>
      </c>
      <c r="F85" s="827">
        <v>4039</v>
      </c>
      <c r="G85" s="827">
        <v>4240</v>
      </c>
      <c r="H85" s="823" t="s">
        <v>111</v>
      </c>
    </row>
    <row r="86" spans="1:8" s="721" customFormat="1">
      <c r="A86" s="822" t="s">
        <v>830</v>
      </c>
      <c r="B86" s="827">
        <v>3077</v>
      </c>
      <c r="C86" s="827">
        <v>2828</v>
      </c>
      <c r="D86" s="827">
        <v>2817</v>
      </c>
      <c r="E86" s="827">
        <v>2737</v>
      </c>
      <c r="F86" s="827">
        <v>2822</v>
      </c>
      <c r="G86" s="827">
        <v>2829</v>
      </c>
      <c r="H86" s="823" t="s">
        <v>881</v>
      </c>
    </row>
    <row r="87" spans="1:8" s="721" customFormat="1">
      <c r="A87" s="822" t="s">
        <v>831</v>
      </c>
      <c r="B87" s="827">
        <v>3612</v>
      </c>
      <c r="C87" s="827">
        <v>3266</v>
      </c>
      <c r="D87" s="827">
        <v>3118</v>
      </c>
      <c r="E87" s="827">
        <v>3047</v>
      </c>
      <c r="F87" s="827">
        <v>3175</v>
      </c>
      <c r="G87" s="827">
        <v>3175</v>
      </c>
      <c r="H87" s="823" t="s">
        <v>119</v>
      </c>
    </row>
    <row r="88" spans="1:8" s="721" customFormat="1" ht="14">
      <c r="A88" s="824" t="s">
        <v>832</v>
      </c>
      <c r="B88" s="827">
        <v>4566</v>
      </c>
      <c r="C88" s="827">
        <v>4235</v>
      </c>
      <c r="D88" s="827">
        <v>4208</v>
      </c>
      <c r="E88" s="827">
        <v>4288</v>
      </c>
      <c r="F88" s="827">
        <v>4368</v>
      </c>
      <c r="G88" s="827">
        <v>4457</v>
      </c>
      <c r="H88" s="825" t="s">
        <v>105</v>
      </c>
    </row>
    <row r="89" spans="1:8" s="721" customFormat="1" ht="14">
      <c r="A89" s="824" t="s">
        <v>833</v>
      </c>
      <c r="B89" s="827">
        <v>11720</v>
      </c>
      <c r="C89" s="827">
        <v>10793</v>
      </c>
      <c r="D89" s="827">
        <v>9925</v>
      </c>
      <c r="E89" s="827">
        <v>10773</v>
      </c>
      <c r="F89" s="827">
        <v>9993</v>
      </c>
      <c r="G89" s="827">
        <v>9993</v>
      </c>
      <c r="H89" s="825" t="s">
        <v>107</v>
      </c>
    </row>
    <row r="90" spans="1:8" s="721" customFormat="1" ht="14">
      <c r="A90" s="822" t="s">
        <v>834</v>
      </c>
      <c r="B90" s="827">
        <v>3723</v>
      </c>
      <c r="C90" s="827">
        <v>3425</v>
      </c>
      <c r="D90" s="827">
        <v>3343</v>
      </c>
      <c r="E90" s="827">
        <v>3173</v>
      </c>
      <c r="F90" s="827">
        <v>3266</v>
      </c>
      <c r="G90" s="827">
        <v>3265</v>
      </c>
      <c r="H90" s="825" t="s">
        <v>109</v>
      </c>
    </row>
    <row r="91" spans="1:8" s="721" customFormat="1" ht="14">
      <c r="A91" s="824" t="s">
        <v>835</v>
      </c>
      <c r="B91" s="827">
        <v>16872</v>
      </c>
      <c r="C91" s="827">
        <v>16090</v>
      </c>
      <c r="D91" s="827">
        <v>15813</v>
      </c>
      <c r="E91" s="827">
        <v>15942</v>
      </c>
      <c r="F91" s="827">
        <v>16122</v>
      </c>
      <c r="G91" s="827">
        <v>16231</v>
      </c>
      <c r="H91" s="825" t="s">
        <v>123</v>
      </c>
    </row>
    <row r="92" spans="1:8" s="721" customFormat="1">
      <c r="A92" s="822" t="s">
        <v>836</v>
      </c>
      <c r="B92" s="827">
        <v>8104</v>
      </c>
      <c r="C92" s="827">
        <v>7337</v>
      </c>
      <c r="D92" s="827">
        <v>7458</v>
      </c>
      <c r="E92" s="827">
        <v>7367</v>
      </c>
      <c r="F92" s="827">
        <v>6990</v>
      </c>
      <c r="G92" s="827">
        <v>7079</v>
      </c>
      <c r="H92" s="823" t="s">
        <v>113</v>
      </c>
    </row>
    <row r="93" spans="1:8" s="721" customFormat="1" ht="14">
      <c r="A93" s="824" t="s">
        <v>861</v>
      </c>
      <c r="B93" s="827">
        <v>4726</v>
      </c>
      <c r="C93" s="827">
        <v>4214</v>
      </c>
      <c r="D93" s="827">
        <v>4396</v>
      </c>
      <c r="E93" s="827">
        <v>4332</v>
      </c>
      <c r="F93" s="827">
        <v>3843</v>
      </c>
      <c r="G93" s="827">
        <v>4271</v>
      </c>
      <c r="H93" s="825" t="s">
        <v>125</v>
      </c>
    </row>
    <row r="94" spans="1:8" s="721" customFormat="1" ht="14">
      <c r="A94" s="824" t="s">
        <v>862</v>
      </c>
      <c r="B94" s="827">
        <v>7407</v>
      </c>
      <c r="C94" s="827">
        <v>7230</v>
      </c>
      <c r="D94" s="827">
        <v>7198</v>
      </c>
      <c r="E94" s="827">
        <v>7174</v>
      </c>
      <c r="F94" s="827">
        <v>7485</v>
      </c>
      <c r="G94" s="827">
        <v>7485</v>
      </c>
      <c r="H94" s="825" t="s">
        <v>127</v>
      </c>
    </row>
    <row r="95" spans="1:8" s="721" customFormat="1">
      <c r="A95" s="822" t="s">
        <v>839</v>
      </c>
      <c r="B95" s="827">
        <v>6462</v>
      </c>
      <c r="C95" s="827">
        <v>6364</v>
      </c>
      <c r="D95" s="827">
        <v>6396</v>
      </c>
      <c r="E95" s="827">
        <v>6173</v>
      </c>
      <c r="F95" s="827">
        <v>6467</v>
      </c>
      <c r="G95" s="827">
        <v>6467</v>
      </c>
      <c r="H95" s="823" t="s">
        <v>827</v>
      </c>
    </row>
    <row r="96" spans="1:8" s="721" customFormat="1" ht="14">
      <c r="A96" s="824" t="s">
        <v>840</v>
      </c>
      <c r="B96" s="827">
        <v>10173</v>
      </c>
      <c r="C96" s="827">
        <v>10014</v>
      </c>
      <c r="D96" s="827">
        <v>9844</v>
      </c>
      <c r="E96" s="827">
        <v>10001</v>
      </c>
      <c r="F96" s="827">
        <v>9145</v>
      </c>
      <c r="G96" s="827">
        <v>9358</v>
      </c>
      <c r="H96" s="825" t="s">
        <v>129</v>
      </c>
    </row>
    <row r="97" spans="1:8" s="721" customFormat="1" ht="14">
      <c r="A97" s="824" t="s">
        <v>841</v>
      </c>
      <c r="B97" s="827">
        <v>12302</v>
      </c>
      <c r="C97" s="827">
        <v>11331</v>
      </c>
      <c r="D97" s="827">
        <v>11421</v>
      </c>
      <c r="E97" s="827">
        <v>11384</v>
      </c>
      <c r="F97" s="827">
        <v>11256</v>
      </c>
      <c r="G97" s="827">
        <v>11454</v>
      </c>
      <c r="H97" s="825" t="s">
        <v>131</v>
      </c>
    </row>
    <row r="98" spans="1:8" s="721" customFormat="1" ht="14">
      <c r="A98" s="822" t="s">
        <v>842</v>
      </c>
      <c r="B98" s="827">
        <v>9422</v>
      </c>
      <c r="C98" s="827">
        <v>9341</v>
      </c>
      <c r="D98" s="827">
        <v>8904</v>
      </c>
      <c r="E98" s="827">
        <v>8774</v>
      </c>
      <c r="F98" s="827">
        <v>9020</v>
      </c>
      <c r="G98" s="827">
        <v>8944</v>
      </c>
      <c r="H98" s="825" t="s">
        <v>133</v>
      </c>
    </row>
    <row r="99" spans="1:8" s="721" customFormat="1">
      <c r="A99" s="822" t="s">
        <v>843</v>
      </c>
      <c r="B99" s="827">
        <v>10592</v>
      </c>
      <c r="C99" s="827">
        <v>9762</v>
      </c>
      <c r="D99" s="827">
        <v>9817</v>
      </c>
      <c r="E99" s="827">
        <v>9664</v>
      </c>
      <c r="F99" s="827">
        <v>9961</v>
      </c>
      <c r="G99" s="827">
        <v>9962</v>
      </c>
      <c r="H99" s="823" t="s">
        <v>117</v>
      </c>
    </row>
    <row r="100" spans="1:8" ht="14">
      <c r="A100" s="36" t="s">
        <v>134</v>
      </c>
      <c r="B100" s="22">
        <f t="shared" ref="B100:G100" si="6">SUM(B101:B108)</f>
        <v>89730</v>
      </c>
      <c r="C100" s="22">
        <f t="shared" si="6"/>
        <v>83487</v>
      </c>
      <c r="D100" s="22">
        <f t="shared" si="6"/>
        <v>84997</v>
      </c>
      <c r="E100" s="22">
        <f t="shared" si="6"/>
        <v>84884</v>
      </c>
      <c r="F100" s="22">
        <f t="shared" si="6"/>
        <v>82517</v>
      </c>
      <c r="G100" s="22">
        <f t="shared" si="6"/>
        <v>84960</v>
      </c>
      <c r="H100" s="61" t="s">
        <v>135</v>
      </c>
    </row>
    <row r="101" spans="1:8">
      <c r="A101" s="62" t="s">
        <v>136</v>
      </c>
      <c r="B101" s="27">
        <v>11322</v>
      </c>
      <c r="C101" s="27">
        <v>10722</v>
      </c>
      <c r="D101" s="27">
        <v>11439</v>
      </c>
      <c r="E101" s="27">
        <v>11378</v>
      </c>
      <c r="F101" s="27">
        <v>10583</v>
      </c>
      <c r="G101" s="27">
        <v>11377</v>
      </c>
      <c r="H101" s="59" t="s">
        <v>137</v>
      </c>
    </row>
    <row r="102" spans="1:8">
      <c r="A102" s="62" t="s">
        <v>138</v>
      </c>
      <c r="B102" s="27">
        <v>6827</v>
      </c>
      <c r="C102" s="27">
        <v>7473</v>
      </c>
      <c r="D102" s="27">
        <v>7496</v>
      </c>
      <c r="E102" s="27">
        <v>7922</v>
      </c>
      <c r="F102" s="27">
        <v>7322</v>
      </c>
      <c r="G102" s="27">
        <v>7632</v>
      </c>
      <c r="H102" s="59" t="s">
        <v>139</v>
      </c>
    </row>
    <row r="103" spans="1:8">
      <c r="A103" s="62" t="s">
        <v>140</v>
      </c>
      <c r="B103" s="27">
        <v>11600</v>
      </c>
      <c r="C103" s="27">
        <v>11396</v>
      </c>
      <c r="D103" s="27">
        <v>11374</v>
      </c>
      <c r="E103" s="27">
        <v>11533</v>
      </c>
      <c r="F103" s="27">
        <v>11088</v>
      </c>
      <c r="G103" s="27">
        <v>11088</v>
      </c>
      <c r="H103" s="59" t="s">
        <v>141</v>
      </c>
    </row>
    <row r="104" spans="1:8">
      <c r="A104" s="62" t="s">
        <v>142</v>
      </c>
      <c r="B104" s="27">
        <v>8316</v>
      </c>
      <c r="C104" s="27">
        <v>7560</v>
      </c>
      <c r="D104" s="27">
        <v>7875</v>
      </c>
      <c r="E104" s="27">
        <v>7664</v>
      </c>
      <c r="F104" s="27">
        <v>7806</v>
      </c>
      <c r="G104" s="27">
        <v>7809</v>
      </c>
      <c r="H104" s="59" t="s">
        <v>143</v>
      </c>
    </row>
    <row r="105" spans="1:8">
      <c r="A105" s="62" t="s">
        <v>144</v>
      </c>
      <c r="B105" s="27">
        <v>26217</v>
      </c>
      <c r="C105" s="27">
        <v>22288</v>
      </c>
      <c r="D105" s="27">
        <v>22826</v>
      </c>
      <c r="E105" s="27">
        <v>22565</v>
      </c>
      <c r="F105" s="27">
        <v>22052</v>
      </c>
      <c r="G105" s="27">
        <v>23377</v>
      </c>
      <c r="H105" s="59" t="s">
        <v>145</v>
      </c>
    </row>
    <row r="106" spans="1:8">
      <c r="A106" s="62" t="s">
        <v>146</v>
      </c>
      <c r="B106" s="27">
        <v>6453</v>
      </c>
      <c r="C106" s="27">
        <v>6482</v>
      </c>
      <c r="D106" s="27">
        <v>6381</v>
      </c>
      <c r="E106" s="27">
        <v>6465</v>
      </c>
      <c r="F106" s="27">
        <v>6214</v>
      </c>
      <c r="G106" s="27">
        <v>6194</v>
      </c>
      <c r="H106" s="59" t="s">
        <v>147</v>
      </c>
    </row>
    <row r="107" spans="1:8">
      <c r="A107" s="62" t="s">
        <v>148</v>
      </c>
      <c r="B107" s="27">
        <v>13860</v>
      </c>
      <c r="C107" s="27">
        <v>12747</v>
      </c>
      <c r="D107" s="27">
        <v>12753</v>
      </c>
      <c r="E107" s="27">
        <v>12571</v>
      </c>
      <c r="F107" s="27">
        <v>12787</v>
      </c>
      <c r="G107" s="27">
        <v>12788</v>
      </c>
      <c r="H107" s="59" t="s">
        <v>971</v>
      </c>
    </row>
    <row r="108" spans="1:8">
      <c r="A108" s="62" t="s">
        <v>149</v>
      </c>
      <c r="B108" s="27">
        <v>5135</v>
      </c>
      <c r="C108" s="27">
        <v>4819</v>
      </c>
      <c r="D108" s="27">
        <v>4853</v>
      </c>
      <c r="E108" s="27">
        <v>4786</v>
      </c>
      <c r="F108" s="27">
        <v>4665</v>
      </c>
      <c r="G108" s="27">
        <v>4695</v>
      </c>
      <c r="H108" s="59" t="s">
        <v>150</v>
      </c>
    </row>
    <row r="109" spans="1:8" ht="15">
      <c r="A109" s="36" t="s">
        <v>151</v>
      </c>
      <c r="B109" s="22">
        <f t="shared" ref="B109:G109" si="7">SUM(B110:B114)</f>
        <v>34447</v>
      </c>
      <c r="C109" s="22">
        <f t="shared" si="7"/>
        <v>34028</v>
      </c>
      <c r="D109" s="22">
        <f t="shared" si="7"/>
        <v>34372</v>
      </c>
      <c r="E109" s="22">
        <f t="shared" si="7"/>
        <v>35129</v>
      </c>
      <c r="F109" s="22">
        <f t="shared" si="7"/>
        <v>34261</v>
      </c>
      <c r="G109" s="22">
        <f t="shared" si="7"/>
        <v>35909</v>
      </c>
      <c r="H109" s="57" t="s">
        <v>152</v>
      </c>
    </row>
    <row r="110" spans="1:8">
      <c r="A110" s="62" t="s">
        <v>153</v>
      </c>
      <c r="B110" s="27">
        <v>8003</v>
      </c>
      <c r="C110" s="27">
        <v>7745</v>
      </c>
      <c r="D110" s="27">
        <v>7958</v>
      </c>
      <c r="E110" s="27">
        <v>8050</v>
      </c>
      <c r="F110" s="27">
        <v>8409</v>
      </c>
      <c r="G110" s="27">
        <v>8632</v>
      </c>
      <c r="H110" s="59" t="s">
        <v>154</v>
      </c>
    </row>
    <row r="111" spans="1:8">
      <c r="A111" s="62" t="s">
        <v>155</v>
      </c>
      <c r="B111" s="27">
        <v>6895</v>
      </c>
      <c r="C111" s="27">
        <v>7166</v>
      </c>
      <c r="D111" s="27">
        <v>7124</v>
      </c>
      <c r="E111" s="27">
        <v>7066</v>
      </c>
      <c r="F111" s="27">
        <v>6195</v>
      </c>
      <c r="G111" s="27">
        <v>7307</v>
      </c>
      <c r="H111" s="59" t="s">
        <v>156</v>
      </c>
    </row>
    <row r="112" spans="1:8">
      <c r="A112" s="62" t="s">
        <v>157</v>
      </c>
      <c r="B112" s="27">
        <v>5986</v>
      </c>
      <c r="C112" s="27">
        <v>5486</v>
      </c>
      <c r="D112" s="27">
        <v>5637</v>
      </c>
      <c r="E112" s="27">
        <v>5775</v>
      </c>
      <c r="F112" s="27">
        <v>5937</v>
      </c>
      <c r="G112" s="27">
        <v>6017</v>
      </c>
      <c r="H112" s="59" t="s">
        <v>158</v>
      </c>
    </row>
    <row r="113" spans="1:8">
      <c r="A113" s="62" t="s">
        <v>159</v>
      </c>
      <c r="B113" s="27">
        <v>6205</v>
      </c>
      <c r="C113" s="27">
        <v>6421</v>
      </c>
      <c r="D113" s="27">
        <v>6609</v>
      </c>
      <c r="E113" s="27">
        <v>6914</v>
      </c>
      <c r="F113" s="27">
        <v>6690</v>
      </c>
      <c r="G113" s="27">
        <v>6837</v>
      </c>
      <c r="H113" s="59" t="s">
        <v>160</v>
      </c>
    </row>
    <row r="114" spans="1:8">
      <c r="A114" s="62" t="s">
        <v>161</v>
      </c>
      <c r="B114" s="27">
        <v>7358</v>
      </c>
      <c r="C114" s="27">
        <v>7210</v>
      </c>
      <c r="D114" s="27">
        <v>7044</v>
      </c>
      <c r="E114" s="27">
        <v>7324</v>
      </c>
      <c r="F114" s="27">
        <v>7030</v>
      </c>
      <c r="G114" s="27">
        <v>7116</v>
      </c>
      <c r="H114" s="59" t="s">
        <v>162</v>
      </c>
    </row>
    <row r="115" spans="1:8" ht="14">
      <c r="A115" s="36" t="s">
        <v>163</v>
      </c>
      <c r="B115" s="22">
        <f t="shared" ref="B115:G115" si="8">SUM(B116:B121)</f>
        <v>48116</v>
      </c>
      <c r="C115" s="22">
        <f t="shared" si="8"/>
        <v>44669</v>
      </c>
      <c r="D115" s="22">
        <f t="shared" si="8"/>
        <v>44999</v>
      </c>
      <c r="E115" s="22">
        <f t="shared" si="8"/>
        <v>45159</v>
      </c>
      <c r="F115" s="22">
        <f t="shared" si="8"/>
        <v>46380</v>
      </c>
      <c r="G115" s="22">
        <f t="shared" si="8"/>
        <v>47011</v>
      </c>
      <c r="H115" s="61" t="s">
        <v>164</v>
      </c>
    </row>
    <row r="116" spans="1:8">
      <c r="A116" s="62" t="s">
        <v>165</v>
      </c>
      <c r="B116" s="27">
        <v>10553</v>
      </c>
      <c r="C116" s="27">
        <v>9841</v>
      </c>
      <c r="D116" s="27">
        <v>9824</v>
      </c>
      <c r="E116" s="27">
        <v>9836</v>
      </c>
      <c r="F116" s="27">
        <v>10176</v>
      </c>
      <c r="G116" s="27">
        <v>10213</v>
      </c>
      <c r="H116" s="59" t="s">
        <v>166</v>
      </c>
    </row>
    <row r="117" spans="1:8">
      <c r="A117" s="62" t="s">
        <v>167</v>
      </c>
      <c r="B117" s="27">
        <v>8314</v>
      </c>
      <c r="C117" s="27">
        <v>7618</v>
      </c>
      <c r="D117" s="27">
        <v>7638</v>
      </c>
      <c r="E117" s="27">
        <v>7717</v>
      </c>
      <c r="F117" s="27">
        <v>7855</v>
      </c>
      <c r="G117" s="27">
        <v>7910</v>
      </c>
      <c r="H117" s="59" t="s">
        <v>168</v>
      </c>
    </row>
    <row r="118" spans="1:8">
      <c r="A118" s="62" t="s">
        <v>169</v>
      </c>
      <c r="B118" s="27">
        <v>9849</v>
      </c>
      <c r="C118" s="27">
        <v>9153</v>
      </c>
      <c r="D118" s="27">
        <v>9059</v>
      </c>
      <c r="E118" s="27">
        <v>9005</v>
      </c>
      <c r="F118" s="27">
        <v>9569</v>
      </c>
      <c r="G118" s="27">
        <v>9647</v>
      </c>
      <c r="H118" s="59" t="s">
        <v>170</v>
      </c>
    </row>
    <row r="119" spans="1:8">
      <c r="A119" s="62" t="s">
        <v>171</v>
      </c>
      <c r="B119" s="27">
        <v>14652</v>
      </c>
      <c r="C119" s="27">
        <v>13535</v>
      </c>
      <c r="D119" s="27">
        <v>13996</v>
      </c>
      <c r="E119" s="27">
        <v>14058</v>
      </c>
      <c r="F119" s="27">
        <v>14336</v>
      </c>
      <c r="G119" s="27">
        <v>14661</v>
      </c>
      <c r="H119" s="59" t="s">
        <v>172</v>
      </c>
    </row>
    <row r="120" spans="1:8">
      <c r="A120" s="62" t="s">
        <v>173</v>
      </c>
      <c r="B120" s="27">
        <v>1950</v>
      </c>
      <c r="C120" s="27">
        <v>1921</v>
      </c>
      <c r="D120" s="27">
        <v>1998</v>
      </c>
      <c r="E120" s="27">
        <v>1981</v>
      </c>
      <c r="F120" s="27">
        <v>2031</v>
      </c>
      <c r="G120" s="27">
        <v>2033</v>
      </c>
      <c r="H120" s="59" t="s">
        <v>174</v>
      </c>
    </row>
    <row r="121" spans="1:8">
      <c r="A121" s="62" t="s">
        <v>175</v>
      </c>
      <c r="B121" s="27">
        <v>2798</v>
      </c>
      <c r="C121" s="27">
        <v>2601</v>
      </c>
      <c r="D121" s="27">
        <v>2484</v>
      </c>
      <c r="E121" s="27">
        <v>2562</v>
      </c>
      <c r="F121" s="27">
        <v>2413</v>
      </c>
      <c r="G121" s="27">
        <v>2547</v>
      </c>
      <c r="H121" s="59" t="s">
        <v>176</v>
      </c>
    </row>
    <row r="122" spans="1:8" ht="14">
      <c r="A122" s="21" t="s">
        <v>177</v>
      </c>
      <c r="B122" s="22">
        <f t="shared" ref="B122:G122" si="9">SUM(B123:B126)</f>
        <v>7354</v>
      </c>
      <c r="C122" s="22">
        <f t="shared" si="9"/>
        <v>6876</v>
      </c>
      <c r="D122" s="22">
        <f t="shared" si="9"/>
        <v>7072</v>
      </c>
      <c r="E122" s="22">
        <f t="shared" si="9"/>
        <v>7022</v>
      </c>
      <c r="F122" s="22">
        <f t="shared" si="9"/>
        <v>6784</v>
      </c>
      <c r="G122" s="22">
        <f t="shared" si="9"/>
        <v>6891</v>
      </c>
      <c r="H122" s="61" t="s">
        <v>178</v>
      </c>
    </row>
    <row r="123" spans="1:8">
      <c r="A123" s="62" t="s">
        <v>179</v>
      </c>
      <c r="B123" s="27">
        <v>386</v>
      </c>
      <c r="C123" s="27">
        <v>352</v>
      </c>
      <c r="D123" s="27">
        <v>391</v>
      </c>
      <c r="E123" s="27">
        <v>373</v>
      </c>
      <c r="F123" s="27">
        <v>331</v>
      </c>
      <c r="G123" s="27">
        <v>331</v>
      </c>
      <c r="H123" s="59" t="s">
        <v>180</v>
      </c>
    </row>
    <row r="124" spans="1:8">
      <c r="A124" s="62" t="s">
        <v>181</v>
      </c>
      <c r="B124" s="27">
        <v>3557</v>
      </c>
      <c r="C124" s="27">
        <v>3266</v>
      </c>
      <c r="D124" s="27">
        <v>3316</v>
      </c>
      <c r="E124" s="27">
        <v>3381</v>
      </c>
      <c r="F124" s="27">
        <v>3357</v>
      </c>
      <c r="G124" s="27">
        <v>3354</v>
      </c>
      <c r="H124" s="59" t="s">
        <v>182</v>
      </c>
    </row>
    <row r="125" spans="1:8">
      <c r="A125" s="62" t="s">
        <v>183</v>
      </c>
      <c r="B125" s="27">
        <v>1710</v>
      </c>
      <c r="C125" s="27">
        <v>1663</v>
      </c>
      <c r="D125" s="27">
        <v>1682</v>
      </c>
      <c r="E125" s="27">
        <v>1684</v>
      </c>
      <c r="F125" s="27">
        <v>1595</v>
      </c>
      <c r="G125" s="27">
        <v>1601</v>
      </c>
      <c r="H125" s="59" t="s">
        <v>184</v>
      </c>
    </row>
    <row r="126" spans="1:8">
      <c r="A126" s="62" t="s">
        <v>185</v>
      </c>
      <c r="B126" s="27">
        <v>1701</v>
      </c>
      <c r="C126" s="27">
        <v>1595</v>
      </c>
      <c r="D126" s="27">
        <v>1683</v>
      </c>
      <c r="E126" s="27">
        <v>1584</v>
      </c>
      <c r="F126" s="27">
        <v>1501</v>
      </c>
      <c r="G126" s="27">
        <v>1605</v>
      </c>
      <c r="H126" s="59" t="s">
        <v>186</v>
      </c>
    </row>
    <row r="127" spans="1:8" ht="14">
      <c r="A127" s="35" t="s">
        <v>187</v>
      </c>
      <c r="B127" s="22">
        <f t="shared" ref="B127:G127" si="10">SUM(B128:B131)</f>
        <v>7670</v>
      </c>
      <c r="C127" s="22">
        <f t="shared" si="10"/>
        <v>7656</v>
      </c>
      <c r="D127" s="22">
        <f t="shared" si="10"/>
        <v>7465</v>
      </c>
      <c r="E127" s="22">
        <f t="shared" si="10"/>
        <v>7233</v>
      </c>
      <c r="F127" s="22">
        <f t="shared" si="10"/>
        <v>6844</v>
      </c>
      <c r="G127" s="22">
        <f t="shared" si="10"/>
        <v>6956</v>
      </c>
      <c r="H127" s="61" t="s">
        <v>188</v>
      </c>
    </row>
    <row r="128" spans="1:8">
      <c r="A128" s="62" t="s">
        <v>189</v>
      </c>
      <c r="B128" s="27">
        <v>1120</v>
      </c>
      <c r="C128" s="27">
        <v>1069</v>
      </c>
      <c r="D128" s="27">
        <v>1003</v>
      </c>
      <c r="E128" s="27">
        <v>998</v>
      </c>
      <c r="F128" s="27">
        <v>922</v>
      </c>
      <c r="G128" s="27">
        <v>926</v>
      </c>
      <c r="H128" s="59" t="s">
        <v>190</v>
      </c>
    </row>
    <row r="129" spans="1:8">
      <c r="A129" s="62" t="s">
        <v>191</v>
      </c>
      <c r="B129" s="27">
        <v>1017</v>
      </c>
      <c r="C129" s="27">
        <v>922</v>
      </c>
      <c r="D129" s="27">
        <v>873</v>
      </c>
      <c r="E129" s="27">
        <v>873</v>
      </c>
      <c r="F129" s="27">
        <v>796</v>
      </c>
      <c r="G129" s="27">
        <v>889</v>
      </c>
      <c r="H129" s="59" t="s">
        <v>192</v>
      </c>
    </row>
    <row r="130" spans="1:8">
      <c r="A130" s="62" t="s">
        <v>193</v>
      </c>
      <c r="B130" s="27">
        <v>5241</v>
      </c>
      <c r="C130" s="27">
        <v>5397</v>
      </c>
      <c r="D130" s="27">
        <v>5326</v>
      </c>
      <c r="E130" s="27">
        <v>5130</v>
      </c>
      <c r="F130" s="27">
        <v>4932</v>
      </c>
      <c r="G130" s="27">
        <v>4946</v>
      </c>
      <c r="H130" s="59" t="s">
        <v>194</v>
      </c>
    </row>
    <row r="131" spans="1:8">
      <c r="A131" s="62" t="s">
        <v>195</v>
      </c>
      <c r="B131" s="27">
        <v>292</v>
      </c>
      <c r="C131" s="27">
        <v>268</v>
      </c>
      <c r="D131" s="27">
        <v>263</v>
      </c>
      <c r="E131" s="27">
        <v>232</v>
      </c>
      <c r="F131" s="27">
        <v>194</v>
      </c>
      <c r="G131" s="27">
        <v>195</v>
      </c>
      <c r="H131" s="59" t="s">
        <v>196</v>
      </c>
    </row>
    <row r="132" spans="1:8" ht="14">
      <c r="A132" s="21" t="s">
        <v>197</v>
      </c>
      <c r="B132" s="63">
        <f t="shared" ref="B132:G132" si="11">SUM(B133:B134)</f>
        <v>2917</v>
      </c>
      <c r="C132" s="63">
        <f t="shared" si="11"/>
        <v>2544</v>
      </c>
      <c r="D132" s="63">
        <f t="shared" si="11"/>
        <v>2680</v>
      </c>
      <c r="E132" s="63">
        <f t="shared" si="11"/>
        <v>2751</v>
      </c>
      <c r="F132" s="63">
        <f t="shared" si="11"/>
        <v>1926</v>
      </c>
      <c r="G132" s="63">
        <f t="shared" si="11"/>
        <v>2688</v>
      </c>
      <c r="H132" s="61" t="s">
        <v>198</v>
      </c>
    </row>
    <row r="133" spans="1:8" ht="14">
      <c r="A133" s="26" t="s">
        <v>199</v>
      </c>
      <c r="B133" s="27">
        <v>48</v>
      </c>
      <c r="C133" s="27">
        <v>30</v>
      </c>
      <c r="D133" s="27">
        <v>27</v>
      </c>
      <c r="E133" s="27">
        <v>33</v>
      </c>
      <c r="F133" s="27">
        <v>8</v>
      </c>
      <c r="G133" s="27">
        <v>19</v>
      </c>
      <c r="H133" s="64" t="s">
        <v>200</v>
      </c>
    </row>
    <row r="134" spans="1:8">
      <c r="A134" s="26" t="s">
        <v>201</v>
      </c>
      <c r="B134" s="27">
        <v>2869</v>
      </c>
      <c r="C134" s="27">
        <v>2514</v>
      </c>
      <c r="D134" s="27">
        <v>2653</v>
      </c>
      <c r="E134" s="27">
        <v>2718</v>
      </c>
      <c r="F134" s="27">
        <v>1918</v>
      </c>
      <c r="G134" s="27">
        <v>2669</v>
      </c>
      <c r="H134" s="59" t="s">
        <v>231</v>
      </c>
    </row>
    <row r="135" spans="1:8" ht="15">
      <c r="A135" s="21" t="s">
        <v>203</v>
      </c>
      <c r="B135" s="22">
        <f>B132+B127+B122+B115+B109+B100+B83+'21'!B47+'21'!B39+'21'!B29+'21'!B20+'21'!B11</f>
        <v>620554</v>
      </c>
      <c r="C135" s="22">
        <f>C132+C127+C122+C115+C109+C100+C83+'21'!C47+'21'!C39+'21'!C29+'21'!C20+'21'!C11</f>
        <v>584033</v>
      </c>
      <c r="D135" s="22">
        <f>D132+D127+D122+D115+D109+D100+D83+'21'!D47+'21'!D39+'21'!D29+'21'!D20+'21'!D11</f>
        <v>586456</v>
      </c>
      <c r="E135" s="22">
        <f>E132+E127+E122+E115+E109+E100+E83+'21'!E47+'21'!E39+'21'!E29+'21'!E20+'21'!E11</f>
        <v>590557</v>
      </c>
      <c r="F135" s="22">
        <f>F132+F127+F122+F115+F109+F100+F83+'21'!F47+'21'!F39+'21'!F29+'21'!F20+'21'!F11</f>
        <v>590478</v>
      </c>
      <c r="G135" s="22">
        <f>G132+G127+G122+G115+G109+G100+G83+'21'!G47+'21'!G39+'21'!G29+'21'!G20+'21'!G11</f>
        <v>601403</v>
      </c>
      <c r="H135" s="57" t="s">
        <v>204</v>
      </c>
    </row>
    <row r="136" spans="1:8" ht="61.5" customHeight="1">
      <c r="A136" s="21"/>
      <c r="B136" s="22"/>
      <c r="C136" s="22"/>
      <c r="D136" s="22"/>
      <c r="E136" s="22"/>
      <c r="F136" s="22"/>
      <c r="G136" s="22"/>
      <c r="H136" s="57"/>
    </row>
    <row r="137" spans="1:8">
      <c r="A137" s="65" t="s">
        <v>205</v>
      </c>
      <c r="B137" s="65"/>
      <c r="C137" s="65"/>
      <c r="D137" s="65"/>
      <c r="E137" s="65"/>
      <c r="F137" s="22"/>
      <c r="G137" s="22"/>
      <c r="H137" s="67" t="s">
        <v>207</v>
      </c>
    </row>
    <row r="138" spans="1:8">
      <c r="A138" s="65" t="s">
        <v>206</v>
      </c>
      <c r="B138" s="65"/>
      <c r="C138" s="14"/>
      <c r="D138" s="14"/>
      <c r="E138" s="14"/>
      <c r="F138" s="14"/>
      <c r="G138" s="16"/>
    </row>
    <row r="139" spans="1:8">
      <c r="A139" s="65" t="s">
        <v>208</v>
      </c>
      <c r="B139" s="65"/>
      <c r="C139" s="16"/>
      <c r="D139" s="16"/>
      <c r="E139" s="16"/>
      <c r="F139" s="16"/>
      <c r="G139" s="16"/>
      <c r="H139" s="16"/>
    </row>
    <row r="140" spans="1:8">
      <c r="A140" s="65" t="s">
        <v>209</v>
      </c>
      <c r="B140" s="65"/>
      <c r="C140" s="16"/>
      <c r="D140" s="16"/>
      <c r="E140" s="16"/>
      <c r="F140" s="16"/>
      <c r="G140" s="16"/>
      <c r="H140" s="67" t="s">
        <v>210</v>
      </c>
    </row>
    <row r="141" spans="1:8">
      <c r="A141" s="65" t="s">
        <v>211</v>
      </c>
      <c r="B141" s="65"/>
      <c r="C141" s="16"/>
      <c r="D141" s="16"/>
      <c r="E141" s="16"/>
      <c r="F141" s="16"/>
      <c r="G141" s="16"/>
      <c r="H141" s="67" t="s">
        <v>212</v>
      </c>
    </row>
    <row r="142" spans="1:8">
      <c r="A142" s="65" t="s">
        <v>879</v>
      </c>
      <c r="B142" s="65"/>
      <c r="C142" s="68"/>
      <c r="D142" s="68"/>
      <c r="E142" s="68"/>
      <c r="F142" s="68"/>
      <c r="G142" s="14"/>
      <c r="H142" s="69" t="s">
        <v>880</v>
      </c>
    </row>
  </sheetData>
  <sortState xmlns:xlrd2="http://schemas.microsoft.com/office/spreadsheetml/2017/richdata2" ref="A84:H99">
    <sortCondition ref="A84"/>
  </sortState>
  <mergeCells count="7">
    <mergeCell ref="B79:G79"/>
    <mergeCell ref="F4:H4"/>
    <mergeCell ref="B6:G6"/>
    <mergeCell ref="B7:G7"/>
    <mergeCell ref="A76:E76"/>
    <mergeCell ref="F76:H76"/>
    <mergeCell ref="B78:G78"/>
  </mergeCells>
  <printOptions gridLinesSet="0"/>
  <pageMargins left="0.78740157480314965" right="0.78740157480314965" top="0.59055118110236227" bottom="0.59055118110236227" header="0.51181102362204722" footer="0.51181102362204722"/>
  <pageSetup paperSize="9" scale="66" orientation="portrait" r:id="rId1"/>
  <headerFooter alignWithMargins="0"/>
  <rowBreaks count="1" manualBreakCount="1">
    <brk id="72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syncVertical="1" syncRef="A16" transitionEvaluation="1">
    <tabColor rgb="FFFFFF00"/>
  </sheetPr>
  <dimension ref="A1:I146"/>
  <sheetViews>
    <sheetView showGridLines="0" view="pageBreakPreview" topLeftCell="A16" zoomScale="80" zoomScaleSheetLayoutView="80" workbookViewId="0">
      <selection activeCell="A33" sqref="A33"/>
    </sheetView>
  </sheetViews>
  <sheetFormatPr defaultColWidth="11" defaultRowHeight="13"/>
  <cols>
    <col min="1" max="1" width="35.1796875" style="2" customWidth="1"/>
    <col min="2" max="2" width="10" style="2" bestFit="1" customWidth="1"/>
    <col min="3" max="3" width="11" style="2" customWidth="1"/>
    <col min="4" max="4" width="7.453125" style="2" customWidth="1"/>
    <col min="5" max="5" width="10.1796875" style="2" customWidth="1"/>
    <col min="6" max="6" width="11.7265625" style="2" customWidth="1"/>
    <col min="7" max="7" width="36.26953125" style="2" customWidth="1"/>
    <col min="8" max="8" width="9.81640625" style="2" customWidth="1"/>
    <col min="9" max="9" width="29.26953125" style="2" customWidth="1"/>
    <col min="10" max="246" width="11" style="2" customWidth="1"/>
    <col min="247" max="249" width="11" style="2"/>
    <col min="250" max="250" width="37.26953125" style="2" customWidth="1"/>
    <col min="251" max="251" width="11.453125" style="2" customWidth="1"/>
    <col min="252" max="252" width="11" style="2" customWidth="1"/>
    <col min="253" max="253" width="7.453125" style="2" customWidth="1"/>
    <col min="254" max="254" width="10.1796875" style="2" customWidth="1"/>
    <col min="255" max="255" width="11.7265625" style="2" customWidth="1"/>
    <col min="256" max="256" width="37.26953125" style="2" customWidth="1"/>
    <col min="257" max="257" width="9.81640625" style="2" customWidth="1"/>
    <col min="258" max="264" width="11" style="2" customWidth="1"/>
    <col min="265" max="265" width="29.26953125" style="2" customWidth="1"/>
    <col min="266" max="502" width="11" style="2" customWidth="1"/>
    <col min="503" max="505" width="11" style="2"/>
    <col min="506" max="506" width="37.26953125" style="2" customWidth="1"/>
    <col min="507" max="507" width="11.453125" style="2" customWidth="1"/>
    <col min="508" max="508" width="11" style="2" customWidth="1"/>
    <col min="509" max="509" width="7.453125" style="2" customWidth="1"/>
    <col min="510" max="510" width="10.1796875" style="2" customWidth="1"/>
    <col min="511" max="511" width="11.7265625" style="2" customWidth="1"/>
    <col min="512" max="512" width="37.26953125" style="2" customWidth="1"/>
    <col min="513" max="513" width="9.81640625" style="2" customWidth="1"/>
    <col min="514" max="520" width="11" style="2" customWidth="1"/>
    <col min="521" max="521" width="29.26953125" style="2" customWidth="1"/>
    <col min="522" max="758" width="11" style="2" customWidth="1"/>
    <col min="759" max="761" width="11" style="2"/>
    <col min="762" max="762" width="37.26953125" style="2" customWidth="1"/>
    <col min="763" max="763" width="11.453125" style="2" customWidth="1"/>
    <col min="764" max="764" width="11" style="2" customWidth="1"/>
    <col min="765" max="765" width="7.453125" style="2" customWidth="1"/>
    <col min="766" max="766" width="10.1796875" style="2" customWidth="1"/>
    <col min="767" max="767" width="11.7265625" style="2" customWidth="1"/>
    <col min="768" max="768" width="37.26953125" style="2" customWidth="1"/>
    <col min="769" max="769" width="9.81640625" style="2" customWidth="1"/>
    <col min="770" max="776" width="11" style="2" customWidth="1"/>
    <col min="777" max="777" width="29.26953125" style="2" customWidth="1"/>
    <col min="778" max="1014" width="11" style="2" customWidth="1"/>
    <col min="1015" max="1017" width="11" style="2"/>
    <col min="1018" max="1018" width="37.26953125" style="2" customWidth="1"/>
    <col min="1019" max="1019" width="11.453125" style="2" customWidth="1"/>
    <col min="1020" max="1020" width="11" style="2" customWidth="1"/>
    <col min="1021" max="1021" width="7.453125" style="2" customWidth="1"/>
    <col min="1022" max="1022" width="10.1796875" style="2" customWidth="1"/>
    <col min="1023" max="1023" width="11.7265625" style="2" customWidth="1"/>
    <col min="1024" max="1024" width="37.26953125" style="2" customWidth="1"/>
    <col min="1025" max="1025" width="9.81640625" style="2" customWidth="1"/>
    <col min="1026" max="1032" width="11" style="2" customWidth="1"/>
    <col min="1033" max="1033" width="29.26953125" style="2" customWidth="1"/>
    <col min="1034" max="1270" width="11" style="2" customWidth="1"/>
    <col min="1271" max="1273" width="11" style="2"/>
    <col min="1274" max="1274" width="37.26953125" style="2" customWidth="1"/>
    <col min="1275" max="1275" width="11.453125" style="2" customWidth="1"/>
    <col min="1276" max="1276" width="11" style="2" customWidth="1"/>
    <col min="1277" max="1277" width="7.453125" style="2" customWidth="1"/>
    <col min="1278" max="1278" width="10.1796875" style="2" customWidth="1"/>
    <col min="1279" max="1279" width="11.7265625" style="2" customWidth="1"/>
    <col min="1280" max="1280" width="37.26953125" style="2" customWidth="1"/>
    <col min="1281" max="1281" width="9.81640625" style="2" customWidth="1"/>
    <col min="1282" max="1288" width="11" style="2" customWidth="1"/>
    <col min="1289" max="1289" width="29.26953125" style="2" customWidth="1"/>
    <col min="1290" max="1526" width="11" style="2" customWidth="1"/>
    <col min="1527" max="1529" width="11" style="2"/>
    <col min="1530" max="1530" width="37.26953125" style="2" customWidth="1"/>
    <col min="1531" max="1531" width="11.453125" style="2" customWidth="1"/>
    <col min="1532" max="1532" width="11" style="2" customWidth="1"/>
    <col min="1533" max="1533" width="7.453125" style="2" customWidth="1"/>
    <col min="1534" max="1534" width="10.1796875" style="2" customWidth="1"/>
    <col min="1535" max="1535" width="11.7265625" style="2" customWidth="1"/>
    <col min="1536" max="1536" width="37.26953125" style="2" customWidth="1"/>
    <col min="1537" max="1537" width="9.81640625" style="2" customWidth="1"/>
    <col min="1538" max="1544" width="11" style="2" customWidth="1"/>
    <col min="1545" max="1545" width="29.26953125" style="2" customWidth="1"/>
    <col min="1546" max="1782" width="11" style="2" customWidth="1"/>
    <col min="1783" max="1785" width="11" style="2"/>
    <col min="1786" max="1786" width="37.26953125" style="2" customWidth="1"/>
    <col min="1787" max="1787" width="11.453125" style="2" customWidth="1"/>
    <col min="1788" max="1788" width="11" style="2" customWidth="1"/>
    <col min="1789" max="1789" width="7.453125" style="2" customWidth="1"/>
    <col min="1790" max="1790" width="10.1796875" style="2" customWidth="1"/>
    <col min="1791" max="1791" width="11.7265625" style="2" customWidth="1"/>
    <col min="1792" max="1792" width="37.26953125" style="2" customWidth="1"/>
    <col min="1793" max="1793" width="9.81640625" style="2" customWidth="1"/>
    <col min="1794" max="1800" width="11" style="2" customWidth="1"/>
    <col min="1801" max="1801" width="29.26953125" style="2" customWidth="1"/>
    <col min="1802" max="2038" width="11" style="2" customWidth="1"/>
    <col min="2039" max="2041" width="11" style="2"/>
    <col min="2042" max="2042" width="37.26953125" style="2" customWidth="1"/>
    <col min="2043" max="2043" width="11.453125" style="2" customWidth="1"/>
    <col min="2044" max="2044" width="11" style="2" customWidth="1"/>
    <col min="2045" max="2045" width="7.453125" style="2" customWidth="1"/>
    <col min="2046" max="2046" width="10.1796875" style="2" customWidth="1"/>
    <col min="2047" max="2047" width="11.7265625" style="2" customWidth="1"/>
    <col min="2048" max="2048" width="37.26953125" style="2" customWidth="1"/>
    <col min="2049" max="2049" width="9.81640625" style="2" customWidth="1"/>
    <col min="2050" max="2056" width="11" style="2" customWidth="1"/>
    <col min="2057" max="2057" width="29.26953125" style="2" customWidth="1"/>
    <col min="2058" max="2294" width="11" style="2" customWidth="1"/>
    <col min="2295" max="2297" width="11" style="2"/>
    <col min="2298" max="2298" width="37.26953125" style="2" customWidth="1"/>
    <col min="2299" max="2299" width="11.453125" style="2" customWidth="1"/>
    <col min="2300" max="2300" width="11" style="2" customWidth="1"/>
    <col min="2301" max="2301" width="7.453125" style="2" customWidth="1"/>
    <col min="2302" max="2302" width="10.1796875" style="2" customWidth="1"/>
    <col min="2303" max="2303" width="11.7265625" style="2" customWidth="1"/>
    <col min="2304" max="2304" width="37.26953125" style="2" customWidth="1"/>
    <col min="2305" max="2305" width="9.81640625" style="2" customWidth="1"/>
    <col min="2306" max="2312" width="11" style="2" customWidth="1"/>
    <col min="2313" max="2313" width="29.26953125" style="2" customWidth="1"/>
    <col min="2314" max="2550" width="11" style="2" customWidth="1"/>
    <col min="2551" max="2553" width="11" style="2"/>
    <col min="2554" max="2554" width="37.26953125" style="2" customWidth="1"/>
    <col min="2555" max="2555" width="11.453125" style="2" customWidth="1"/>
    <col min="2556" max="2556" width="11" style="2" customWidth="1"/>
    <col min="2557" max="2557" width="7.453125" style="2" customWidth="1"/>
    <col min="2558" max="2558" width="10.1796875" style="2" customWidth="1"/>
    <col min="2559" max="2559" width="11.7265625" style="2" customWidth="1"/>
    <col min="2560" max="2560" width="37.26953125" style="2" customWidth="1"/>
    <col min="2561" max="2561" width="9.81640625" style="2" customWidth="1"/>
    <col min="2562" max="2568" width="11" style="2" customWidth="1"/>
    <col min="2569" max="2569" width="29.26953125" style="2" customWidth="1"/>
    <col min="2570" max="2806" width="11" style="2" customWidth="1"/>
    <col min="2807" max="2809" width="11" style="2"/>
    <col min="2810" max="2810" width="37.26953125" style="2" customWidth="1"/>
    <col min="2811" max="2811" width="11.453125" style="2" customWidth="1"/>
    <col min="2812" max="2812" width="11" style="2" customWidth="1"/>
    <col min="2813" max="2813" width="7.453125" style="2" customWidth="1"/>
    <col min="2814" max="2814" width="10.1796875" style="2" customWidth="1"/>
    <col min="2815" max="2815" width="11.7265625" style="2" customWidth="1"/>
    <col min="2816" max="2816" width="37.26953125" style="2" customWidth="1"/>
    <col min="2817" max="2817" width="9.81640625" style="2" customWidth="1"/>
    <col min="2818" max="2824" width="11" style="2" customWidth="1"/>
    <col min="2825" max="2825" width="29.26953125" style="2" customWidth="1"/>
    <col min="2826" max="3062" width="11" style="2" customWidth="1"/>
    <col min="3063" max="3065" width="11" style="2"/>
    <col min="3066" max="3066" width="37.26953125" style="2" customWidth="1"/>
    <col min="3067" max="3067" width="11.453125" style="2" customWidth="1"/>
    <col min="3068" max="3068" width="11" style="2" customWidth="1"/>
    <col min="3069" max="3069" width="7.453125" style="2" customWidth="1"/>
    <col min="3070" max="3070" width="10.1796875" style="2" customWidth="1"/>
    <col min="3071" max="3071" width="11.7265625" style="2" customWidth="1"/>
    <col min="3072" max="3072" width="37.26953125" style="2" customWidth="1"/>
    <col min="3073" max="3073" width="9.81640625" style="2" customWidth="1"/>
    <col min="3074" max="3080" width="11" style="2" customWidth="1"/>
    <col min="3081" max="3081" width="29.26953125" style="2" customWidth="1"/>
    <col min="3082" max="3318" width="11" style="2" customWidth="1"/>
    <col min="3319" max="3321" width="11" style="2"/>
    <col min="3322" max="3322" width="37.26953125" style="2" customWidth="1"/>
    <col min="3323" max="3323" width="11.453125" style="2" customWidth="1"/>
    <col min="3324" max="3324" width="11" style="2" customWidth="1"/>
    <col min="3325" max="3325" width="7.453125" style="2" customWidth="1"/>
    <col min="3326" max="3326" width="10.1796875" style="2" customWidth="1"/>
    <col min="3327" max="3327" width="11.7265625" style="2" customWidth="1"/>
    <col min="3328" max="3328" width="37.26953125" style="2" customWidth="1"/>
    <col min="3329" max="3329" width="9.81640625" style="2" customWidth="1"/>
    <col min="3330" max="3336" width="11" style="2" customWidth="1"/>
    <col min="3337" max="3337" width="29.26953125" style="2" customWidth="1"/>
    <col min="3338" max="3574" width="11" style="2" customWidth="1"/>
    <col min="3575" max="3577" width="11" style="2"/>
    <col min="3578" max="3578" width="37.26953125" style="2" customWidth="1"/>
    <col min="3579" max="3579" width="11.453125" style="2" customWidth="1"/>
    <col min="3580" max="3580" width="11" style="2" customWidth="1"/>
    <col min="3581" max="3581" width="7.453125" style="2" customWidth="1"/>
    <col min="3582" max="3582" width="10.1796875" style="2" customWidth="1"/>
    <col min="3583" max="3583" width="11.7265625" style="2" customWidth="1"/>
    <col min="3584" max="3584" width="37.26953125" style="2" customWidth="1"/>
    <col min="3585" max="3585" width="9.81640625" style="2" customWidth="1"/>
    <col min="3586" max="3592" width="11" style="2" customWidth="1"/>
    <col min="3593" max="3593" width="29.26953125" style="2" customWidth="1"/>
    <col min="3594" max="3830" width="11" style="2" customWidth="1"/>
    <col min="3831" max="3833" width="11" style="2"/>
    <col min="3834" max="3834" width="37.26953125" style="2" customWidth="1"/>
    <col min="3835" max="3835" width="11.453125" style="2" customWidth="1"/>
    <col min="3836" max="3836" width="11" style="2" customWidth="1"/>
    <col min="3837" max="3837" width="7.453125" style="2" customWidth="1"/>
    <col min="3838" max="3838" width="10.1796875" style="2" customWidth="1"/>
    <col min="3839" max="3839" width="11.7265625" style="2" customWidth="1"/>
    <col min="3840" max="3840" width="37.26953125" style="2" customWidth="1"/>
    <col min="3841" max="3841" width="9.81640625" style="2" customWidth="1"/>
    <col min="3842" max="3848" width="11" style="2" customWidth="1"/>
    <col min="3849" max="3849" width="29.26953125" style="2" customWidth="1"/>
    <col min="3850" max="4086" width="11" style="2" customWidth="1"/>
    <col min="4087" max="4089" width="11" style="2"/>
    <col min="4090" max="4090" width="37.26953125" style="2" customWidth="1"/>
    <col min="4091" max="4091" width="11.453125" style="2" customWidth="1"/>
    <col min="4092" max="4092" width="11" style="2" customWidth="1"/>
    <col min="4093" max="4093" width="7.453125" style="2" customWidth="1"/>
    <col min="4094" max="4094" width="10.1796875" style="2" customWidth="1"/>
    <col min="4095" max="4095" width="11.7265625" style="2" customWidth="1"/>
    <col min="4096" max="4096" width="37.26953125" style="2" customWidth="1"/>
    <col min="4097" max="4097" width="9.81640625" style="2" customWidth="1"/>
    <col min="4098" max="4104" width="11" style="2" customWidth="1"/>
    <col min="4105" max="4105" width="29.26953125" style="2" customWidth="1"/>
    <col min="4106" max="4342" width="11" style="2" customWidth="1"/>
    <col min="4343" max="4345" width="11" style="2"/>
    <col min="4346" max="4346" width="37.26953125" style="2" customWidth="1"/>
    <col min="4347" max="4347" width="11.453125" style="2" customWidth="1"/>
    <col min="4348" max="4348" width="11" style="2" customWidth="1"/>
    <col min="4349" max="4349" width="7.453125" style="2" customWidth="1"/>
    <col min="4350" max="4350" width="10.1796875" style="2" customWidth="1"/>
    <col min="4351" max="4351" width="11.7265625" style="2" customWidth="1"/>
    <col min="4352" max="4352" width="37.26953125" style="2" customWidth="1"/>
    <col min="4353" max="4353" width="9.81640625" style="2" customWidth="1"/>
    <col min="4354" max="4360" width="11" style="2" customWidth="1"/>
    <col min="4361" max="4361" width="29.26953125" style="2" customWidth="1"/>
    <col min="4362" max="4598" width="11" style="2" customWidth="1"/>
    <col min="4599" max="4601" width="11" style="2"/>
    <col min="4602" max="4602" width="37.26953125" style="2" customWidth="1"/>
    <col min="4603" max="4603" width="11.453125" style="2" customWidth="1"/>
    <col min="4604" max="4604" width="11" style="2" customWidth="1"/>
    <col min="4605" max="4605" width="7.453125" style="2" customWidth="1"/>
    <col min="4606" max="4606" width="10.1796875" style="2" customWidth="1"/>
    <col min="4607" max="4607" width="11.7265625" style="2" customWidth="1"/>
    <col min="4608" max="4608" width="37.26953125" style="2" customWidth="1"/>
    <col min="4609" max="4609" width="9.81640625" style="2" customWidth="1"/>
    <col min="4610" max="4616" width="11" style="2" customWidth="1"/>
    <col min="4617" max="4617" width="29.26953125" style="2" customWidth="1"/>
    <col min="4618" max="4854" width="11" style="2" customWidth="1"/>
    <col min="4855" max="4857" width="11" style="2"/>
    <col min="4858" max="4858" width="37.26953125" style="2" customWidth="1"/>
    <col min="4859" max="4859" width="11.453125" style="2" customWidth="1"/>
    <col min="4860" max="4860" width="11" style="2" customWidth="1"/>
    <col min="4861" max="4861" width="7.453125" style="2" customWidth="1"/>
    <col min="4862" max="4862" width="10.1796875" style="2" customWidth="1"/>
    <col min="4863" max="4863" width="11.7265625" style="2" customWidth="1"/>
    <col min="4864" max="4864" width="37.26953125" style="2" customWidth="1"/>
    <col min="4865" max="4865" width="9.81640625" style="2" customWidth="1"/>
    <col min="4866" max="4872" width="11" style="2" customWidth="1"/>
    <col min="4873" max="4873" width="29.26953125" style="2" customWidth="1"/>
    <col min="4874" max="5110" width="11" style="2" customWidth="1"/>
    <col min="5111" max="5113" width="11" style="2"/>
    <col min="5114" max="5114" width="37.26953125" style="2" customWidth="1"/>
    <col min="5115" max="5115" width="11.453125" style="2" customWidth="1"/>
    <col min="5116" max="5116" width="11" style="2" customWidth="1"/>
    <col min="5117" max="5117" width="7.453125" style="2" customWidth="1"/>
    <col min="5118" max="5118" width="10.1796875" style="2" customWidth="1"/>
    <col min="5119" max="5119" width="11.7265625" style="2" customWidth="1"/>
    <col min="5120" max="5120" width="37.26953125" style="2" customWidth="1"/>
    <col min="5121" max="5121" width="9.81640625" style="2" customWidth="1"/>
    <col min="5122" max="5128" width="11" style="2" customWidth="1"/>
    <col min="5129" max="5129" width="29.26953125" style="2" customWidth="1"/>
    <col min="5130" max="5366" width="11" style="2" customWidth="1"/>
    <col min="5367" max="5369" width="11" style="2"/>
    <col min="5370" max="5370" width="37.26953125" style="2" customWidth="1"/>
    <col min="5371" max="5371" width="11.453125" style="2" customWidth="1"/>
    <col min="5372" max="5372" width="11" style="2" customWidth="1"/>
    <col min="5373" max="5373" width="7.453125" style="2" customWidth="1"/>
    <col min="5374" max="5374" width="10.1796875" style="2" customWidth="1"/>
    <col min="5375" max="5375" width="11.7265625" style="2" customWidth="1"/>
    <col min="5376" max="5376" width="37.26953125" style="2" customWidth="1"/>
    <col min="5377" max="5377" width="9.81640625" style="2" customWidth="1"/>
    <col min="5378" max="5384" width="11" style="2" customWidth="1"/>
    <col min="5385" max="5385" width="29.26953125" style="2" customWidth="1"/>
    <col min="5386" max="5622" width="11" style="2" customWidth="1"/>
    <col min="5623" max="5625" width="11" style="2"/>
    <col min="5626" max="5626" width="37.26953125" style="2" customWidth="1"/>
    <col min="5627" max="5627" width="11.453125" style="2" customWidth="1"/>
    <col min="5628" max="5628" width="11" style="2" customWidth="1"/>
    <col min="5629" max="5629" width="7.453125" style="2" customWidth="1"/>
    <col min="5630" max="5630" width="10.1796875" style="2" customWidth="1"/>
    <col min="5631" max="5631" width="11.7265625" style="2" customWidth="1"/>
    <col min="5632" max="5632" width="37.26953125" style="2" customWidth="1"/>
    <col min="5633" max="5633" width="9.81640625" style="2" customWidth="1"/>
    <col min="5634" max="5640" width="11" style="2" customWidth="1"/>
    <col min="5641" max="5641" width="29.26953125" style="2" customWidth="1"/>
    <col min="5642" max="5878" width="11" style="2" customWidth="1"/>
    <col min="5879" max="5881" width="11" style="2"/>
    <col min="5882" max="5882" width="37.26953125" style="2" customWidth="1"/>
    <col min="5883" max="5883" width="11.453125" style="2" customWidth="1"/>
    <col min="5884" max="5884" width="11" style="2" customWidth="1"/>
    <col min="5885" max="5885" width="7.453125" style="2" customWidth="1"/>
    <col min="5886" max="5886" width="10.1796875" style="2" customWidth="1"/>
    <col min="5887" max="5887" width="11.7265625" style="2" customWidth="1"/>
    <col min="5888" max="5888" width="37.26953125" style="2" customWidth="1"/>
    <col min="5889" max="5889" width="9.81640625" style="2" customWidth="1"/>
    <col min="5890" max="5896" width="11" style="2" customWidth="1"/>
    <col min="5897" max="5897" width="29.26953125" style="2" customWidth="1"/>
    <col min="5898" max="6134" width="11" style="2" customWidth="1"/>
    <col min="6135" max="6137" width="11" style="2"/>
    <col min="6138" max="6138" width="37.26953125" style="2" customWidth="1"/>
    <col min="6139" max="6139" width="11.453125" style="2" customWidth="1"/>
    <col min="6140" max="6140" width="11" style="2" customWidth="1"/>
    <col min="6141" max="6141" width="7.453125" style="2" customWidth="1"/>
    <col min="6142" max="6142" width="10.1796875" style="2" customWidth="1"/>
    <col min="6143" max="6143" width="11.7265625" style="2" customWidth="1"/>
    <col min="6144" max="6144" width="37.26953125" style="2" customWidth="1"/>
    <col min="6145" max="6145" width="9.81640625" style="2" customWidth="1"/>
    <col min="6146" max="6152" width="11" style="2" customWidth="1"/>
    <col min="6153" max="6153" width="29.26953125" style="2" customWidth="1"/>
    <col min="6154" max="6390" width="11" style="2" customWidth="1"/>
    <col min="6391" max="6393" width="11" style="2"/>
    <col min="6394" max="6394" width="37.26953125" style="2" customWidth="1"/>
    <col min="6395" max="6395" width="11.453125" style="2" customWidth="1"/>
    <col min="6396" max="6396" width="11" style="2" customWidth="1"/>
    <col min="6397" max="6397" width="7.453125" style="2" customWidth="1"/>
    <col min="6398" max="6398" width="10.1796875" style="2" customWidth="1"/>
    <col min="6399" max="6399" width="11.7265625" style="2" customWidth="1"/>
    <col min="6400" max="6400" width="37.26953125" style="2" customWidth="1"/>
    <col min="6401" max="6401" width="9.81640625" style="2" customWidth="1"/>
    <col min="6402" max="6408" width="11" style="2" customWidth="1"/>
    <col min="6409" max="6409" width="29.26953125" style="2" customWidth="1"/>
    <col min="6410" max="6646" width="11" style="2" customWidth="1"/>
    <col min="6647" max="6649" width="11" style="2"/>
    <col min="6650" max="6650" width="37.26953125" style="2" customWidth="1"/>
    <col min="6651" max="6651" width="11.453125" style="2" customWidth="1"/>
    <col min="6652" max="6652" width="11" style="2" customWidth="1"/>
    <col min="6653" max="6653" width="7.453125" style="2" customWidth="1"/>
    <col min="6654" max="6654" width="10.1796875" style="2" customWidth="1"/>
    <col min="6655" max="6655" width="11.7265625" style="2" customWidth="1"/>
    <col min="6656" max="6656" width="37.26953125" style="2" customWidth="1"/>
    <col min="6657" max="6657" width="9.81640625" style="2" customWidth="1"/>
    <col min="6658" max="6664" width="11" style="2" customWidth="1"/>
    <col min="6665" max="6665" width="29.26953125" style="2" customWidth="1"/>
    <col min="6666" max="6902" width="11" style="2" customWidth="1"/>
    <col min="6903" max="6905" width="11" style="2"/>
    <col min="6906" max="6906" width="37.26953125" style="2" customWidth="1"/>
    <col min="6907" max="6907" width="11.453125" style="2" customWidth="1"/>
    <col min="6908" max="6908" width="11" style="2" customWidth="1"/>
    <col min="6909" max="6909" width="7.453125" style="2" customWidth="1"/>
    <col min="6910" max="6910" width="10.1796875" style="2" customWidth="1"/>
    <col min="6911" max="6911" width="11.7265625" style="2" customWidth="1"/>
    <col min="6912" max="6912" width="37.26953125" style="2" customWidth="1"/>
    <col min="6913" max="6913" width="9.81640625" style="2" customWidth="1"/>
    <col min="6914" max="6920" width="11" style="2" customWidth="1"/>
    <col min="6921" max="6921" width="29.26953125" style="2" customWidth="1"/>
    <col min="6922" max="7158" width="11" style="2" customWidth="1"/>
    <col min="7159" max="7161" width="11" style="2"/>
    <col min="7162" max="7162" width="37.26953125" style="2" customWidth="1"/>
    <col min="7163" max="7163" width="11.453125" style="2" customWidth="1"/>
    <col min="7164" max="7164" width="11" style="2" customWidth="1"/>
    <col min="7165" max="7165" width="7.453125" style="2" customWidth="1"/>
    <col min="7166" max="7166" width="10.1796875" style="2" customWidth="1"/>
    <col min="7167" max="7167" width="11.7265625" style="2" customWidth="1"/>
    <col min="7168" max="7168" width="37.26953125" style="2" customWidth="1"/>
    <col min="7169" max="7169" width="9.81640625" style="2" customWidth="1"/>
    <col min="7170" max="7176" width="11" style="2" customWidth="1"/>
    <col min="7177" max="7177" width="29.26953125" style="2" customWidth="1"/>
    <col min="7178" max="7414" width="11" style="2" customWidth="1"/>
    <col min="7415" max="7417" width="11" style="2"/>
    <col min="7418" max="7418" width="37.26953125" style="2" customWidth="1"/>
    <col min="7419" max="7419" width="11.453125" style="2" customWidth="1"/>
    <col min="7420" max="7420" width="11" style="2" customWidth="1"/>
    <col min="7421" max="7421" width="7.453125" style="2" customWidth="1"/>
    <col min="7422" max="7422" width="10.1796875" style="2" customWidth="1"/>
    <col min="7423" max="7423" width="11.7265625" style="2" customWidth="1"/>
    <col min="7424" max="7424" width="37.26953125" style="2" customWidth="1"/>
    <col min="7425" max="7425" width="9.81640625" style="2" customWidth="1"/>
    <col min="7426" max="7432" width="11" style="2" customWidth="1"/>
    <col min="7433" max="7433" width="29.26953125" style="2" customWidth="1"/>
    <col min="7434" max="7670" width="11" style="2" customWidth="1"/>
    <col min="7671" max="7673" width="11" style="2"/>
    <col min="7674" max="7674" width="37.26953125" style="2" customWidth="1"/>
    <col min="7675" max="7675" width="11.453125" style="2" customWidth="1"/>
    <col min="7676" max="7676" width="11" style="2" customWidth="1"/>
    <col min="7677" max="7677" width="7.453125" style="2" customWidth="1"/>
    <col min="7678" max="7678" width="10.1796875" style="2" customWidth="1"/>
    <col min="7679" max="7679" width="11.7265625" style="2" customWidth="1"/>
    <col min="7680" max="7680" width="37.26953125" style="2" customWidth="1"/>
    <col min="7681" max="7681" width="9.81640625" style="2" customWidth="1"/>
    <col min="7682" max="7688" width="11" style="2" customWidth="1"/>
    <col min="7689" max="7689" width="29.26953125" style="2" customWidth="1"/>
    <col min="7690" max="7926" width="11" style="2" customWidth="1"/>
    <col min="7927" max="7929" width="11" style="2"/>
    <col min="7930" max="7930" width="37.26953125" style="2" customWidth="1"/>
    <col min="7931" max="7931" width="11.453125" style="2" customWidth="1"/>
    <col min="7932" max="7932" width="11" style="2" customWidth="1"/>
    <col min="7933" max="7933" width="7.453125" style="2" customWidth="1"/>
    <col min="7934" max="7934" width="10.1796875" style="2" customWidth="1"/>
    <col min="7935" max="7935" width="11.7265625" style="2" customWidth="1"/>
    <col min="7936" max="7936" width="37.26953125" style="2" customWidth="1"/>
    <col min="7937" max="7937" width="9.81640625" style="2" customWidth="1"/>
    <col min="7938" max="7944" width="11" style="2" customWidth="1"/>
    <col min="7945" max="7945" width="29.26953125" style="2" customWidth="1"/>
    <col min="7946" max="8182" width="11" style="2" customWidth="1"/>
    <col min="8183" max="8185" width="11" style="2"/>
    <col min="8186" max="8186" width="37.26953125" style="2" customWidth="1"/>
    <col min="8187" max="8187" width="11.453125" style="2" customWidth="1"/>
    <col min="8188" max="8188" width="11" style="2" customWidth="1"/>
    <col min="8189" max="8189" width="7.453125" style="2" customWidth="1"/>
    <col min="8190" max="8190" width="10.1796875" style="2" customWidth="1"/>
    <col min="8191" max="8191" width="11.7265625" style="2" customWidth="1"/>
    <col min="8192" max="8192" width="37.26953125" style="2" customWidth="1"/>
    <col min="8193" max="8193" width="9.81640625" style="2" customWidth="1"/>
    <col min="8194" max="8200" width="11" style="2" customWidth="1"/>
    <col min="8201" max="8201" width="29.26953125" style="2" customWidth="1"/>
    <col min="8202" max="8438" width="11" style="2" customWidth="1"/>
    <col min="8439" max="8441" width="11" style="2"/>
    <col min="8442" max="8442" width="37.26953125" style="2" customWidth="1"/>
    <col min="8443" max="8443" width="11.453125" style="2" customWidth="1"/>
    <col min="8444" max="8444" width="11" style="2" customWidth="1"/>
    <col min="8445" max="8445" width="7.453125" style="2" customWidth="1"/>
    <col min="8446" max="8446" width="10.1796875" style="2" customWidth="1"/>
    <col min="8447" max="8447" width="11.7265625" style="2" customWidth="1"/>
    <col min="8448" max="8448" width="37.26953125" style="2" customWidth="1"/>
    <col min="8449" max="8449" width="9.81640625" style="2" customWidth="1"/>
    <col min="8450" max="8456" width="11" style="2" customWidth="1"/>
    <col min="8457" max="8457" width="29.26953125" style="2" customWidth="1"/>
    <col min="8458" max="8694" width="11" style="2" customWidth="1"/>
    <col min="8695" max="8697" width="11" style="2"/>
    <col min="8698" max="8698" width="37.26953125" style="2" customWidth="1"/>
    <col min="8699" max="8699" width="11.453125" style="2" customWidth="1"/>
    <col min="8700" max="8700" width="11" style="2" customWidth="1"/>
    <col min="8701" max="8701" width="7.453125" style="2" customWidth="1"/>
    <col min="8702" max="8702" width="10.1796875" style="2" customWidth="1"/>
    <col min="8703" max="8703" width="11.7265625" style="2" customWidth="1"/>
    <col min="8704" max="8704" width="37.26953125" style="2" customWidth="1"/>
    <col min="8705" max="8705" width="9.81640625" style="2" customWidth="1"/>
    <col min="8706" max="8712" width="11" style="2" customWidth="1"/>
    <col min="8713" max="8713" width="29.26953125" style="2" customWidth="1"/>
    <col min="8714" max="8950" width="11" style="2" customWidth="1"/>
    <col min="8951" max="8953" width="11" style="2"/>
    <col min="8954" max="8954" width="37.26953125" style="2" customWidth="1"/>
    <col min="8955" max="8955" width="11.453125" style="2" customWidth="1"/>
    <col min="8956" max="8956" width="11" style="2" customWidth="1"/>
    <col min="8957" max="8957" width="7.453125" style="2" customWidth="1"/>
    <col min="8958" max="8958" width="10.1796875" style="2" customWidth="1"/>
    <col min="8959" max="8959" width="11.7265625" style="2" customWidth="1"/>
    <col min="8960" max="8960" width="37.26953125" style="2" customWidth="1"/>
    <col min="8961" max="8961" width="9.81640625" style="2" customWidth="1"/>
    <col min="8962" max="8968" width="11" style="2" customWidth="1"/>
    <col min="8969" max="8969" width="29.26953125" style="2" customWidth="1"/>
    <col min="8970" max="9206" width="11" style="2" customWidth="1"/>
    <col min="9207" max="9209" width="11" style="2"/>
    <col min="9210" max="9210" width="37.26953125" style="2" customWidth="1"/>
    <col min="9211" max="9211" width="11.453125" style="2" customWidth="1"/>
    <col min="9212" max="9212" width="11" style="2" customWidth="1"/>
    <col min="9213" max="9213" width="7.453125" style="2" customWidth="1"/>
    <col min="9214" max="9214" width="10.1796875" style="2" customWidth="1"/>
    <col min="9215" max="9215" width="11.7265625" style="2" customWidth="1"/>
    <col min="9216" max="9216" width="37.26953125" style="2" customWidth="1"/>
    <col min="9217" max="9217" width="9.81640625" style="2" customWidth="1"/>
    <col min="9218" max="9224" width="11" style="2" customWidth="1"/>
    <col min="9225" max="9225" width="29.26953125" style="2" customWidth="1"/>
    <col min="9226" max="9462" width="11" style="2" customWidth="1"/>
    <col min="9463" max="9465" width="11" style="2"/>
    <col min="9466" max="9466" width="37.26953125" style="2" customWidth="1"/>
    <col min="9467" max="9467" width="11.453125" style="2" customWidth="1"/>
    <col min="9468" max="9468" width="11" style="2" customWidth="1"/>
    <col min="9469" max="9469" width="7.453125" style="2" customWidth="1"/>
    <col min="9470" max="9470" width="10.1796875" style="2" customWidth="1"/>
    <col min="9471" max="9471" width="11.7265625" style="2" customWidth="1"/>
    <col min="9472" max="9472" width="37.26953125" style="2" customWidth="1"/>
    <col min="9473" max="9473" width="9.81640625" style="2" customWidth="1"/>
    <col min="9474" max="9480" width="11" style="2" customWidth="1"/>
    <col min="9481" max="9481" width="29.26953125" style="2" customWidth="1"/>
    <col min="9482" max="9718" width="11" style="2" customWidth="1"/>
    <col min="9719" max="9721" width="11" style="2"/>
    <col min="9722" max="9722" width="37.26953125" style="2" customWidth="1"/>
    <col min="9723" max="9723" width="11.453125" style="2" customWidth="1"/>
    <col min="9724" max="9724" width="11" style="2" customWidth="1"/>
    <col min="9725" max="9725" width="7.453125" style="2" customWidth="1"/>
    <col min="9726" max="9726" width="10.1796875" style="2" customWidth="1"/>
    <col min="9727" max="9727" width="11.7265625" style="2" customWidth="1"/>
    <col min="9728" max="9728" width="37.26953125" style="2" customWidth="1"/>
    <col min="9729" max="9729" width="9.81640625" style="2" customWidth="1"/>
    <col min="9730" max="9736" width="11" style="2" customWidth="1"/>
    <col min="9737" max="9737" width="29.26953125" style="2" customWidth="1"/>
    <col min="9738" max="9974" width="11" style="2" customWidth="1"/>
    <col min="9975" max="9977" width="11" style="2"/>
    <col min="9978" max="9978" width="37.26953125" style="2" customWidth="1"/>
    <col min="9979" max="9979" width="11.453125" style="2" customWidth="1"/>
    <col min="9980" max="9980" width="11" style="2" customWidth="1"/>
    <col min="9981" max="9981" width="7.453125" style="2" customWidth="1"/>
    <col min="9982" max="9982" width="10.1796875" style="2" customWidth="1"/>
    <col min="9983" max="9983" width="11.7265625" style="2" customWidth="1"/>
    <col min="9984" max="9984" width="37.26953125" style="2" customWidth="1"/>
    <col min="9985" max="9985" width="9.81640625" style="2" customWidth="1"/>
    <col min="9986" max="9992" width="11" style="2" customWidth="1"/>
    <col min="9993" max="9993" width="29.26953125" style="2" customWidth="1"/>
    <col min="9994" max="10230" width="11" style="2" customWidth="1"/>
    <col min="10231" max="10233" width="11" style="2"/>
    <col min="10234" max="10234" width="37.26953125" style="2" customWidth="1"/>
    <col min="10235" max="10235" width="11.453125" style="2" customWidth="1"/>
    <col min="10236" max="10236" width="11" style="2" customWidth="1"/>
    <col min="10237" max="10237" width="7.453125" style="2" customWidth="1"/>
    <col min="10238" max="10238" width="10.1796875" style="2" customWidth="1"/>
    <col min="10239" max="10239" width="11.7265625" style="2" customWidth="1"/>
    <col min="10240" max="10240" width="37.26953125" style="2" customWidth="1"/>
    <col min="10241" max="10241" width="9.81640625" style="2" customWidth="1"/>
    <col min="10242" max="10248" width="11" style="2" customWidth="1"/>
    <col min="10249" max="10249" width="29.26953125" style="2" customWidth="1"/>
    <col min="10250" max="10486" width="11" style="2" customWidth="1"/>
    <col min="10487" max="10489" width="11" style="2"/>
    <col min="10490" max="10490" width="37.26953125" style="2" customWidth="1"/>
    <col min="10491" max="10491" width="11.453125" style="2" customWidth="1"/>
    <col min="10492" max="10492" width="11" style="2" customWidth="1"/>
    <col min="10493" max="10493" width="7.453125" style="2" customWidth="1"/>
    <col min="10494" max="10494" width="10.1796875" style="2" customWidth="1"/>
    <col min="10495" max="10495" width="11.7265625" style="2" customWidth="1"/>
    <col min="10496" max="10496" width="37.26953125" style="2" customWidth="1"/>
    <col min="10497" max="10497" width="9.81640625" style="2" customWidth="1"/>
    <col min="10498" max="10504" width="11" style="2" customWidth="1"/>
    <col min="10505" max="10505" width="29.26953125" style="2" customWidth="1"/>
    <col min="10506" max="10742" width="11" style="2" customWidth="1"/>
    <col min="10743" max="10745" width="11" style="2"/>
    <col min="10746" max="10746" width="37.26953125" style="2" customWidth="1"/>
    <col min="10747" max="10747" width="11.453125" style="2" customWidth="1"/>
    <col min="10748" max="10748" width="11" style="2" customWidth="1"/>
    <col min="10749" max="10749" width="7.453125" style="2" customWidth="1"/>
    <col min="10750" max="10750" width="10.1796875" style="2" customWidth="1"/>
    <col min="10751" max="10751" width="11.7265625" style="2" customWidth="1"/>
    <col min="10752" max="10752" width="37.26953125" style="2" customWidth="1"/>
    <col min="10753" max="10753" width="9.81640625" style="2" customWidth="1"/>
    <col min="10754" max="10760" width="11" style="2" customWidth="1"/>
    <col min="10761" max="10761" width="29.26953125" style="2" customWidth="1"/>
    <col min="10762" max="10998" width="11" style="2" customWidth="1"/>
    <col min="10999" max="11001" width="11" style="2"/>
    <col min="11002" max="11002" width="37.26953125" style="2" customWidth="1"/>
    <col min="11003" max="11003" width="11.453125" style="2" customWidth="1"/>
    <col min="11004" max="11004" width="11" style="2" customWidth="1"/>
    <col min="11005" max="11005" width="7.453125" style="2" customWidth="1"/>
    <col min="11006" max="11006" width="10.1796875" style="2" customWidth="1"/>
    <col min="11007" max="11007" width="11.7265625" style="2" customWidth="1"/>
    <col min="11008" max="11008" width="37.26953125" style="2" customWidth="1"/>
    <col min="11009" max="11009" width="9.81640625" style="2" customWidth="1"/>
    <col min="11010" max="11016" width="11" style="2" customWidth="1"/>
    <col min="11017" max="11017" width="29.26953125" style="2" customWidth="1"/>
    <col min="11018" max="11254" width="11" style="2" customWidth="1"/>
    <col min="11255" max="11257" width="11" style="2"/>
    <col min="11258" max="11258" width="37.26953125" style="2" customWidth="1"/>
    <col min="11259" max="11259" width="11.453125" style="2" customWidth="1"/>
    <col min="11260" max="11260" width="11" style="2" customWidth="1"/>
    <col min="11261" max="11261" width="7.453125" style="2" customWidth="1"/>
    <col min="11262" max="11262" width="10.1796875" style="2" customWidth="1"/>
    <col min="11263" max="11263" width="11.7265625" style="2" customWidth="1"/>
    <col min="11264" max="11264" width="37.26953125" style="2" customWidth="1"/>
    <col min="11265" max="11265" width="9.81640625" style="2" customWidth="1"/>
    <col min="11266" max="11272" width="11" style="2" customWidth="1"/>
    <col min="11273" max="11273" width="29.26953125" style="2" customWidth="1"/>
    <col min="11274" max="11510" width="11" style="2" customWidth="1"/>
    <col min="11511" max="11513" width="11" style="2"/>
    <col min="11514" max="11514" width="37.26953125" style="2" customWidth="1"/>
    <col min="11515" max="11515" width="11.453125" style="2" customWidth="1"/>
    <col min="11516" max="11516" width="11" style="2" customWidth="1"/>
    <col min="11517" max="11517" width="7.453125" style="2" customWidth="1"/>
    <col min="11518" max="11518" width="10.1796875" style="2" customWidth="1"/>
    <col min="11519" max="11519" width="11.7265625" style="2" customWidth="1"/>
    <col min="11520" max="11520" width="37.26953125" style="2" customWidth="1"/>
    <col min="11521" max="11521" width="9.81640625" style="2" customWidth="1"/>
    <col min="11522" max="11528" width="11" style="2" customWidth="1"/>
    <col min="11529" max="11529" width="29.26953125" style="2" customWidth="1"/>
    <col min="11530" max="11766" width="11" style="2" customWidth="1"/>
    <col min="11767" max="11769" width="11" style="2"/>
    <col min="11770" max="11770" width="37.26953125" style="2" customWidth="1"/>
    <col min="11771" max="11771" width="11.453125" style="2" customWidth="1"/>
    <col min="11772" max="11772" width="11" style="2" customWidth="1"/>
    <col min="11773" max="11773" width="7.453125" style="2" customWidth="1"/>
    <col min="11774" max="11774" width="10.1796875" style="2" customWidth="1"/>
    <col min="11775" max="11775" width="11.7265625" style="2" customWidth="1"/>
    <col min="11776" max="11776" width="37.26953125" style="2" customWidth="1"/>
    <col min="11777" max="11777" width="9.81640625" style="2" customWidth="1"/>
    <col min="11778" max="11784" width="11" style="2" customWidth="1"/>
    <col min="11785" max="11785" width="29.26953125" style="2" customWidth="1"/>
    <col min="11786" max="12022" width="11" style="2" customWidth="1"/>
    <col min="12023" max="12025" width="11" style="2"/>
    <col min="12026" max="12026" width="37.26953125" style="2" customWidth="1"/>
    <col min="12027" max="12027" width="11.453125" style="2" customWidth="1"/>
    <col min="12028" max="12028" width="11" style="2" customWidth="1"/>
    <col min="12029" max="12029" width="7.453125" style="2" customWidth="1"/>
    <col min="12030" max="12030" width="10.1796875" style="2" customWidth="1"/>
    <col min="12031" max="12031" width="11.7265625" style="2" customWidth="1"/>
    <col min="12032" max="12032" width="37.26953125" style="2" customWidth="1"/>
    <col min="12033" max="12033" width="9.81640625" style="2" customWidth="1"/>
    <col min="12034" max="12040" width="11" style="2" customWidth="1"/>
    <col min="12041" max="12041" width="29.26953125" style="2" customWidth="1"/>
    <col min="12042" max="12278" width="11" style="2" customWidth="1"/>
    <col min="12279" max="12281" width="11" style="2"/>
    <col min="12282" max="12282" width="37.26953125" style="2" customWidth="1"/>
    <col min="12283" max="12283" width="11.453125" style="2" customWidth="1"/>
    <col min="12284" max="12284" width="11" style="2" customWidth="1"/>
    <col min="12285" max="12285" width="7.453125" style="2" customWidth="1"/>
    <col min="12286" max="12286" width="10.1796875" style="2" customWidth="1"/>
    <col min="12287" max="12287" width="11.7265625" style="2" customWidth="1"/>
    <col min="12288" max="12288" width="37.26953125" style="2" customWidth="1"/>
    <col min="12289" max="12289" width="9.81640625" style="2" customWidth="1"/>
    <col min="12290" max="12296" width="11" style="2" customWidth="1"/>
    <col min="12297" max="12297" width="29.26953125" style="2" customWidth="1"/>
    <col min="12298" max="12534" width="11" style="2" customWidth="1"/>
    <col min="12535" max="12537" width="11" style="2"/>
    <col min="12538" max="12538" width="37.26953125" style="2" customWidth="1"/>
    <col min="12539" max="12539" width="11.453125" style="2" customWidth="1"/>
    <col min="12540" max="12540" width="11" style="2" customWidth="1"/>
    <col min="12541" max="12541" width="7.453125" style="2" customWidth="1"/>
    <col min="12542" max="12542" width="10.1796875" style="2" customWidth="1"/>
    <col min="12543" max="12543" width="11.7265625" style="2" customWidth="1"/>
    <col min="12544" max="12544" width="37.26953125" style="2" customWidth="1"/>
    <col min="12545" max="12545" width="9.81640625" style="2" customWidth="1"/>
    <col min="12546" max="12552" width="11" style="2" customWidth="1"/>
    <col min="12553" max="12553" width="29.26953125" style="2" customWidth="1"/>
    <col min="12554" max="12790" width="11" style="2" customWidth="1"/>
    <col min="12791" max="12793" width="11" style="2"/>
    <col min="12794" max="12794" width="37.26953125" style="2" customWidth="1"/>
    <col min="12795" max="12795" width="11.453125" style="2" customWidth="1"/>
    <col min="12796" max="12796" width="11" style="2" customWidth="1"/>
    <col min="12797" max="12797" width="7.453125" style="2" customWidth="1"/>
    <col min="12798" max="12798" width="10.1796875" style="2" customWidth="1"/>
    <col min="12799" max="12799" width="11.7265625" style="2" customWidth="1"/>
    <col min="12800" max="12800" width="37.26953125" style="2" customWidth="1"/>
    <col min="12801" max="12801" width="9.81640625" style="2" customWidth="1"/>
    <col min="12802" max="12808" width="11" style="2" customWidth="1"/>
    <col min="12809" max="12809" width="29.26953125" style="2" customWidth="1"/>
    <col min="12810" max="13046" width="11" style="2" customWidth="1"/>
    <col min="13047" max="13049" width="11" style="2"/>
    <col min="13050" max="13050" width="37.26953125" style="2" customWidth="1"/>
    <col min="13051" max="13051" width="11.453125" style="2" customWidth="1"/>
    <col min="13052" max="13052" width="11" style="2" customWidth="1"/>
    <col min="13053" max="13053" width="7.453125" style="2" customWidth="1"/>
    <col min="13054" max="13054" width="10.1796875" style="2" customWidth="1"/>
    <col min="13055" max="13055" width="11.7265625" style="2" customWidth="1"/>
    <col min="13056" max="13056" width="37.26953125" style="2" customWidth="1"/>
    <col min="13057" max="13057" width="9.81640625" style="2" customWidth="1"/>
    <col min="13058" max="13064" width="11" style="2" customWidth="1"/>
    <col min="13065" max="13065" width="29.26953125" style="2" customWidth="1"/>
    <col min="13066" max="13302" width="11" style="2" customWidth="1"/>
    <col min="13303" max="13305" width="11" style="2"/>
    <col min="13306" max="13306" width="37.26953125" style="2" customWidth="1"/>
    <col min="13307" max="13307" width="11.453125" style="2" customWidth="1"/>
    <col min="13308" max="13308" width="11" style="2" customWidth="1"/>
    <col min="13309" max="13309" width="7.453125" style="2" customWidth="1"/>
    <col min="13310" max="13310" width="10.1796875" style="2" customWidth="1"/>
    <col min="13311" max="13311" width="11.7265625" style="2" customWidth="1"/>
    <col min="13312" max="13312" width="37.26953125" style="2" customWidth="1"/>
    <col min="13313" max="13313" width="9.81640625" style="2" customWidth="1"/>
    <col min="13314" max="13320" width="11" style="2" customWidth="1"/>
    <col min="13321" max="13321" width="29.26953125" style="2" customWidth="1"/>
    <col min="13322" max="13558" width="11" style="2" customWidth="1"/>
    <col min="13559" max="13561" width="11" style="2"/>
    <col min="13562" max="13562" width="37.26953125" style="2" customWidth="1"/>
    <col min="13563" max="13563" width="11.453125" style="2" customWidth="1"/>
    <col min="13564" max="13564" width="11" style="2" customWidth="1"/>
    <col min="13565" max="13565" width="7.453125" style="2" customWidth="1"/>
    <col min="13566" max="13566" width="10.1796875" style="2" customWidth="1"/>
    <col min="13567" max="13567" width="11.7265625" style="2" customWidth="1"/>
    <col min="13568" max="13568" width="37.26953125" style="2" customWidth="1"/>
    <col min="13569" max="13569" width="9.81640625" style="2" customWidth="1"/>
    <col min="13570" max="13576" width="11" style="2" customWidth="1"/>
    <col min="13577" max="13577" width="29.26953125" style="2" customWidth="1"/>
    <col min="13578" max="13814" width="11" style="2" customWidth="1"/>
    <col min="13815" max="13817" width="11" style="2"/>
    <col min="13818" max="13818" width="37.26953125" style="2" customWidth="1"/>
    <col min="13819" max="13819" width="11.453125" style="2" customWidth="1"/>
    <col min="13820" max="13820" width="11" style="2" customWidth="1"/>
    <col min="13821" max="13821" width="7.453125" style="2" customWidth="1"/>
    <col min="13822" max="13822" width="10.1796875" style="2" customWidth="1"/>
    <col min="13823" max="13823" width="11.7265625" style="2" customWidth="1"/>
    <col min="13824" max="13824" width="37.26953125" style="2" customWidth="1"/>
    <col min="13825" max="13825" width="9.81640625" style="2" customWidth="1"/>
    <col min="13826" max="13832" width="11" style="2" customWidth="1"/>
    <col min="13833" max="13833" width="29.26953125" style="2" customWidth="1"/>
    <col min="13834" max="14070" width="11" style="2" customWidth="1"/>
    <col min="14071" max="14073" width="11" style="2"/>
    <col min="14074" max="14074" width="37.26953125" style="2" customWidth="1"/>
    <col min="14075" max="14075" width="11.453125" style="2" customWidth="1"/>
    <col min="14076" max="14076" width="11" style="2" customWidth="1"/>
    <col min="14077" max="14077" width="7.453125" style="2" customWidth="1"/>
    <col min="14078" max="14078" width="10.1796875" style="2" customWidth="1"/>
    <col min="14079" max="14079" width="11.7265625" style="2" customWidth="1"/>
    <col min="14080" max="14080" width="37.26953125" style="2" customWidth="1"/>
    <col min="14081" max="14081" width="9.81640625" style="2" customWidth="1"/>
    <col min="14082" max="14088" width="11" style="2" customWidth="1"/>
    <col min="14089" max="14089" width="29.26953125" style="2" customWidth="1"/>
    <col min="14090" max="14326" width="11" style="2" customWidth="1"/>
    <col min="14327" max="14329" width="11" style="2"/>
    <col min="14330" max="14330" width="37.26953125" style="2" customWidth="1"/>
    <col min="14331" max="14331" width="11.453125" style="2" customWidth="1"/>
    <col min="14332" max="14332" width="11" style="2" customWidth="1"/>
    <col min="14333" max="14333" width="7.453125" style="2" customWidth="1"/>
    <col min="14334" max="14334" width="10.1796875" style="2" customWidth="1"/>
    <col min="14335" max="14335" width="11.7265625" style="2" customWidth="1"/>
    <col min="14336" max="14336" width="37.26953125" style="2" customWidth="1"/>
    <col min="14337" max="14337" width="9.81640625" style="2" customWidth="1"/>
    <col min="14338" max="14344" width="11" style="2" customWidth="1"/>
    <col min="14345" max="14345" width="29.26953125" style="2" customWidth="1"/>
    <col min="14346" max="14582" width="11" style="2" customWidth="1"/>
    <col min="14583" max="14585" width="11" style="2"/>
    <col min="14586" max="14586" width="37.26953125" style="2" customWidth="1"/>
    <col min="14587" max="14587" width="11.453125" style="2" customWidth="1"/>
    <col min="14588" max="14588" width="11" style="2" customWidth="1"/>
    <col min="14589" max="14589" width="7.453125" style="2" customWidth="1"/>
    <col min="14590" max="14590" width="10.1796875" style="2" customWidth="1"/>
    <col min="14591" max="14591" width="11.7265625" style="2" customWidth="1"/>
    <col min="14592" max="14592" width="37.26953125" style="2" customWidth="1"/>
    <col min="14593" max="14593" width="9.81640625" style="2" customWidth="1"/>
    <col min="14594" max="14600" width="11" style="2" customWidth="1"/>
    <col min="14601" max="14601" width="29.26953125" style="2" customWidth="1"/>
    <col min="14602" max="14838" width="11" style="2" customWidth="1"/>
    <col min="14839" max="14841" width="11" style="2"/>
    <col min="14842" max="14842" width="37.26953125" style="2" customWidth="1"/>
    <col min="14843" max="14843" width="11.453125" style="2" customWidth="1"/>
    <col min="14844" max="14844" width="11" style="2" customWidth="1"/>
    <col min="14845" max="14845" width="7.453125" style="2" customWidth="1"/>
    <col min="14846" max="14846" width="10.1796875" style="2" customWidth="1"/>
    <col min="14847" max="14847" width="11.7265625" style="2" customWidth="1"/>
    <col min="14848" max="14848" width="37.26953125" style="2" customWidth="1"/>
    <col min="14849" max="14849" width="9.81640625" style="2" customWidth="1"/>
    <col min="14850" max="14856" width="11" style="2" customWidth="1"/>
    <col min="14857" max="14857" width="29.26953125" style="2" customWidth="1"/>
    <col min="14858" max="15094" width="11" style="2" customWidth="1"/>
    <col min="15095" max="15097" width="11" style="2"/>
    <col min="15098" max="15098" width="37.26953125" style="2" customWidth="1"/>
    <col min="15099" max="15099" width="11.453125" style="2" customWidth="1"/>
    <col min="15100" max="15100" width="11" style="2" customWidth="1"/>
    <col min="15101" max="15101" width="7.453125" style="2" customWidth="1"/>
    <col min="15102" max="15102" width="10.1796875" style="2" customWidth="1"/>
    <col min="15103" max="15103" width="11.7265625" style="2" customWidth="1"/>
    <col min="15104" max="15104" width="37.26953125" style="2" customWidth="1"/>
    <col min="15105" max="15105" width="9.81640625" style="2" customWidth="1"/>
    <col min="15106" max="15112" width="11" style="2" customWidth="1"/>
    <col min="15113" max="15113" width="29.26953125" style="2" customWidth="1"/>
    <col min="15114" max="15350" width="11" style="2" customWidth="1"/>
    <col min="15351" max="15353" width="11" style="2"/>
    <col min="15354" max="15354" width="37.26953125" style="2" customWidth="1"/>
    <col min="15355" max="15355" width="11.453125" style="2" customWidth="1"/>
    <col min="15356" max="15356" width="11" style="2" customWidth="1"/>
    <col min="15357" max="15357" width="7.453125" style="2" customWidth="1"/>
    <col min="15358" max="15358" width="10.1796875" style="2" customWidth="1"/>
    <col min="15359" max="15359" width="11.7265625" style="2" customWidth="1"/>
    <col min="15360" max="15360" width="37.26953125" style="2" customWidth="1"/>
    <col min="15361" max="15361" width="9.81640625" style="2" customWidth="1"/>
    <col min="15362" max="15368" width="11" style="2" customWidth="1"/>
    <col min="15369" max="15369" width="29.26953125" style="2" customWidth="1"/>
    <col min="15370" max="15606" width="11" style="2" customWidth="1"/>
    <col min="15607" max="15609" width="11" style="2"/>
    <col min="15610" max="15610" width="37.26953125" style="2" customWidth="1"/>
    <col min="15611" max="15611" width="11.453125" style="2" customWidth="1"/>
    <col min="15612" max="15612" width="11" style="2" customWidth="1"/>
    <col min="15613" max="15613" width="7.453125" style="2" customWidth="1"/>
    <col min="15614" max="15614" width="10.1796875" style="2" customWidth="1"/>
    <col min="15615" max="15615" width="11.7265625" style="2" customWidth="1"/>
    <col min="15616" max="15616" width="37.26953125" style="2" customWidth="1"/>
    <col min="15617" max="15617" width="9.81640625" style="2" customWidth="1"/>
    <col min="15618" max="15624" width="11" style="2" customWidth="1"/>
    <col min="15625" max="15625" width="29.26953125" style="2" customWidth="1"/>
    <col min="15626" max="15862" width="11" style="2" customWidth="1"/>
    <col min="15863" max="15865" width="11" style="2"/>
    <col min="15866" max="15866" width="37.26953125" style="2" customWidth="1"/>
    <col min="15867" max="15867" width="11.453125" style="2" customWidth="1"/>
    <col min="15868" max="15868" width="11" style="2" customWidth="1"/>
    <col min="15869" max="15869" width="7.453125" style="2" customWidth="1"/>
    <col min="15870" max="15870" width="10.1796875" style="2" customWidth="1"/>
    <col min="15871" max="15871" width="11.7265625" style="2" customWidth="1"/>
    <col min="15872" max="15872" width="37.26953125" style="2" customWidth="1"/>
    <col min="15873" max="15873" width="9.81640625" style="2" customWidth="1"/>
    <col min="15874" max="15880" width="11" style="2" customWidth="1"/>
    <col min="15881" max="15881" width="29.26953125" style="2" customWidth="1"/>
    <col min="15882" max="16118" width="11" style="2" customWidth="1"/>
    <col min="16119" max="16121" width="11" style="2"/>
    <col min="16122" max="16122" width="37.26953125" style="2" customWidth="1"/>
    <col min="16123" max="16123" width="11.453125" style="2" customWidth="1"/>
    <col min="16124" max="16124" width="11" style="2" customWidth="1"/>
    <col min="16125" max="16125" width="7.453125" style="2" customWidth="1"/>
    <col min="16126" max="16126" width="10.1796875" style="2" customWidth="1"/>
    <col min="16127" max="16127" width="11.7265625" style="2" customWidth="1"/>
    <col min="16128" max="16128" width="37.26953125" style="2" customWidth="1"/>
    <col min="16129" max="16129" width="9.81640625" style="2" customWidth="1"/>
    <col min="16130" max="16136" width="11" style="2" customWidth="1"/>
    <col min="16137" max="16137" width="29.26953125" style="2" customWidth="1"/>
    <col min="16138" max="16374" width="11" style="2" customWidth="1"/>
    <col min="16375" max="16384" width="11" style="2"/>
  </cols>
  <sheetData>
    <row r="1" spans="1:9" ht="24.75" customHeight="1">
      <c r="A1" s="1" t="s">
        <v>0</v>
      </c>
      <c r="G1" s="3" t="s">
        <v>1</v>
      </c>
      <c r="I1" s="3"/>
    </row>
    <row r="2" spans="1:9" ht="19" customHeight="1">
      <c r="A2" s="70"/>
      <c r="F2" s="2" t="s">
        <v>213</v>
      </c>
    </row>
    <row r="3" spans="1:9" ht="20">
      <c r="A3" s="4" t="s">
        <v>1028</v>
      </c>
      <c r="B3" s="7"/>
      <c r="D3" s="896" t="s">
        <v>1029</v>
      </c>
      <c r="E3" s="896"/>
      <c r="F3" s="896"/>
      <c r="G3" s="896"/>
      <c r="H3" s="5"/>
      <c r="I3" s="6"/>
    </row>
    <row r="4" spans="1:9" ht="19" customHeight="1">
      <c r="A4" s="4" t="s">
        <v>1030</v>
      </c>
      <c r="B4" s="7"/>
      <c r="D4" s="890" t="s">
        <v>1031</v>
      </c>
      <c r="E4" s="890"/>
      <c r="F4" s="890"/>
      <c r="G4" s="890"/>
      <c r="I4" s="6"/>
    </row>
    <row r="5" spans="1:9" ht="19" customHeight="1">
      <c r="A5" s="4"/>
      <c r="B5" s="7"/>
      <c r="F5" s="7"/>
      <c r="I5" s="8"/>
    </row>
    <row r="6" spans="1:9" ht="16.5" customHeight="1">
      <c r="A6" s="9" t="s">
        <v>865</v>
      </c>
      <c r="B6" s="15" t="s">
        <v>214</v>
      </c>
      <c r="C6" s="14" t="s">
        <v>215</v>
      </c>
      <c r="D6" s="892" t="s">
        <v>216</v>
      </c>
      <c r="E6" s="893"/>
      <c r="F6" s="893"/>
      <c r="G6" s="10" t="s">
        <v>886</v>
      </c>
      <c r="I6" s="8"/>
    </row>
    <row r="7" spans="1:9" ht="13" customHeight="1">
      <c r="A7" s="16"/>
      <c r="B7" s="71" t="s">
        <v>217</v>
      </c>
      <c r="C7" s="71" t="s">
        <v>217</v>
      </c>
      <c r="D7" s="894" t="s">
        <v>218</v>
      </c>
      <c r="E7" s="893"/>
      <c r="F7" s="893"/>
      <c r="G7" s="16"/>
      <c r="H7" s="72"/>
    </row>
    <row r="8" spans="1:9" ht="13" customHeight="1">
      <c r="A8" s="9"/>
      <c r="B8" s="71" t="s">
        <v>219</v>
      </c>
      <c r="C8" s="71"/>
      <c r="D8" s="15" t="s">
        <v>220</v>
      </c>
      <c r="E8" s="15" t="s">
        <v>221</v>
      </c>
      <c r="F8" s="15" t="s">
        <v>222</v>
      </c>
      <c r="G8" s="15"/>
      <c r="H8" s="72"/>
    </row>
    <row r="9" spans="1:9" ht="13" customHeight="1">
      <c r="A9" s="9"/>
      <c r="B9" s="16"/>
      <c r="C9" s="73"/>
      <c r="D9" s="15" t="s">
        <v>223</v>
      </c>
      <c r="E9" s="15" t="s">
        <v>224</v>
      </c>
      <c r="F9" s="15" t="s">
        <v>225</v>
      </c>
      <c r="G9" s="15"/>
      <c r="H9" s="12"/>
    </row>
    <row r="10" spans="1:9" ht="8.15" customHeight="1">
      <c r="A10" s="9"/>
      <c r="B10" s="15"/>
      <c r="C10" s="15"/>
      <c r="D10" s="15"/>
      <c r="E10" s="15"/>
      <c r="F10" s="15"/>
      <c r="G10" s="66"/>
      <c r="H10" s="72"/>
    </row>
    <row r="11" spans="1:9" ht="17.25" customHeight="1">
      <c r="A11" s="21" t="s">
        <v>17</v>
      </c>
      <c r="B11" s="22">
        <f>SUM(B12:B19)</f>
        <v>537</v>
      </c>
      <c r="C11" s="22">
        <f>SUM(C12:C19)</f>
        <v>913</v>
      </c>
      <c r="D11" s="22">
        <f>SUM(D12:D19)</f>
        <v>154</v>
      </c>
      <c r="E11" s="22">
        <f>SUM(E12:E19)</f>
        <v>1116</v>
      </c>
      <c r="F11" s="22">
        <f>SUM(F12:F19)</f>
        <v>10816</v>
      </c>
      <c r="G11" s="23" t="s">
        <v>18</v>
      </c>
      <c r="I11" s="32"/>
    </row>
    <row r="12" spans="1:9" ht="17.25" customHeight="1">
      <c r="A12" s="26" t="s">
        <v>19</v>
      </c>
      <c r="B12" s="27">
        <v>52</v>
      </c>
      <c r="C12" s="27">
        <v>300</v>
      </c>
      <c r="D12" s="27">
        <v>7</v>
      </c>
      <c r="E12" s="27">
        <v>512</v>
      </c>
      <c r="F12" s="27">
        <v>1749</v>
      </c>
      <c r="G12" s="28" t="s">
        <v>20</v>
      </c>
      <c r="I12" s="25"/>
    </row>
    <row r="13" spans="1:9" ht="17.25" customHeight="1">
      <c r="A13" s="26" t="s">
        <v>21</v>
      </c>
      <c r="B13" s="27">
        <v>158</v>
      </c>
      <c r="C13" s="27">
        <v>221</v>
      </c>
      <c r="D13" s="27">
        <v>88</v>
      </c>
      <c r="E13" s="27">
        <v>306</v>
      </c>
      <c r="F13" s="27">
        <v>4832</v>
      </c>
      <c r="G13" s="28" t="s">
        <v>22</v>
      </c>
      <c r="I13" s="29"/>
    </row>
    <row r="14" spans="1:9" ht="17.25" customHeight="1">
      <c r="A14" s="26" t="s">
        <v>23</v>
      </c>
      <c r="B14" s="27" t="s">
        <v>226</v>
      </c>
      <c r="C14" s="27" t="s">
        <v>226</v>
      </c>
      <c r="D14" s="27" t="s">
        <v>226</v>
      </c>
      <c r="E14" s="27">
        <v>1</v>
      </c>
      <c r="F14" s="27">
        <v>445</v>
      </c>
      <c r="G14" s="28" t="s">
        <v>24</v>
      </c>
      <c r="I14" s="29"/>
    </row>
    <row r="15" spans="1:9" ht="17.25" customHeight="1">
      <c r="A15" s="16" t="s">
        <v>25</v>
      </c>
      <c r="B15" s="27">
        <v>206</v>
      </c>
      <c r="C15" s="27">
        <v>198</v>
      </c>
      <c r="D15" s="27">
        <v>2</v>
      </c>
      <c r="E15" s="27">
        <v>68</v>
      </c>
      <c r="F15" s="27">
        <v>1671</v>
      </c>
      <c r="G15" s="28" t="s">
        <v>26</v>
      </c>
      <c r="I15" s="29"/>
    </row>
    <row r="16" spans="1:9" ht="17.25" customHeight="1">
      <c r="A16" s="16" t="s">
        <v>27</v>
      </c>
      <c r="B16" s="27" t="s">
        <v>226</v>
      </c>
      <c r="C16" s="27" t="s">
        <v>226</v>
      </c>
      <c r="D16" s="27">
        <v>26</v>
      </c>
      <c r="E16" s="27">
        <v>1</v>
      </c>
      <c r="F16" s="27">
        <v>190</v>
      </c>
      <c r="G16" s="28" t="s">
        <v>28</v>
      </c>
      <c r="I16" s="29"/>
    </row>
    <row r="17" spans="1:9" ht="17.25" customHeight="1">
      <c r="A17" s="16" t="s">
        <v>29</v>
      </c>
      <c r="B17" s="27" t="s">
        <v>956</v>
      </c>
      <c r="C17" s="27" t="s">
        <v>956</v>
      </c>
      <c r="D17" s="27" t="s">
        <v>956</v>
      </c>
      <c r="E17" s="27" t="s">
        <v>956</v>
      </c>
      <c r="F17" s="27" t="s">
        <v>956</v>
      </c>
      <c r="G17" s="28" t="s">
        <v>30</v>
      </c>
      <c r="I17" s="29"/>
    </row>
    <row r="18" spans="1:9" ht="17.25" customHeight="1">
      <c r="A18" s="16" t="s">
        <v>31</v>
      </c>
      <c r="B18" s="27">
        <v>121</v>
      </c>
      <c r="C18" s="27">
        <v>194</v>
      </c>
      <c r="D18" s="27">
        <v>31</v>
      </c>
      <c r="E18" s="27">
        <v>228</v>
      </c>
      <c r="F18" s="27">
        <v>1929</v>
      </c>
      <c r="G18" s="28" t="s">
        <v>32</v>
      </c>
      <c r="I18" s="29"/>
    </row>
    <row r="19" spans="1:9" ht="17.25" customHeight="1">
      <c r="A19" s="16" t="s">
        <v>33</v>
      </c>
      <c r="B19" s="27" t="s">
        <v>226</v>
      </c>
      <c r="C19" s="27" t="s">
        <v>226</v>
      </c>
      <c r="D19" s="27" t="s">
        <v>226</v>
      </c>
      <c r="E19" s="27" t="s">
        <v>226</v>
      </c>
      <c r="F19" s="27" t="s">
        <v>226</v>
      </c>
      <c r="G19" s="28" t="s">
        <v>34</v>
      </c>
      <c r="I19" s="29"/>
    </row>
    <row r="20" spans="1:9" ht="17.25" customHeight="1">
      <c r="A20" s="21" t="s">
        <v>35</v>
      </c>
      <c r="B20" s="22">
        <f>B21+B22+B23+B24+B25+B26+B27+B28</f>
        <v>1059</v>
      </c>
      <c r="C20" s="22">
        <f t="shared" ref="C20:F20" si="0">C21+C22+C23+C24+C25+C26+C27+C28</f>
        <v>685</v>
      </c>
      <c r="D20" s="22">
        <f t="shared" si="0"/>
        <v>154</v>
      </c>
      <c r="E20" s="22">
        <f t="shared" si="0"/>
        <v>1450</v>
      </c>
      <c r="F20" s="22">
        <f t="shared" si="0"/>
        <v>14652</v>
      </c>
      <c r="G20" s="30" t="s">
        <v>36</v>
      </c>
      <c r="I20" s="29"/>
    </row>
    <row r="21" spans="1:9" ht="17.25" customHeight="1">
      <c r="A21" s="26" t="s">
        <v>37</v>
      </c>
      <c r="B21" s="27">
        <v>15</v>
      </c>
      <c r="C21" s="27">
        <v>103</v>
      </c>
      <c r="D21" s="27">
        <v>9</v>
      </c>
      <c r="E21" s="27">
        <v>101</v>
      </c>
      <c r="F21" s="27">
        <v>191</v>
      </c>
      <c r="G21" s="31" t="s">
        <v>38</v>
      </c>
      <c r="I21" s="25"/>
    </row>
    <row r="22" spans="1:9" ht="17.25" customHeight="1">
      <c r="A22" s="26" t="s">
        <v>39</v>
      </c>
      <c r="B22" s="27">
        <v>16</v>
      </c>
      <c r="C22" s="27">
        <v>4</v>
      </c>
      <c r="D22" s="27">
        <v>20</v>
      </c>
      <c r="E22" s="27">
        <v>57</v>
      </c>
      <c r="F22" s="27">
        <v>127</v>
      </c>
      <c r="G22" s="31" t="s">
        <v>40</v>
      </c>
      <c r="I22" s="25"/>
    </row>
    <row r="23" spans="1:9" ht="17.25" customHeight="1">
      <c r="A23" s="26" t="s">
        <v>41</v>
      </c>
      <c r="B23" s="27">
        <v>110</v>
      </c>
      <c r="C23" s="27">
        <v>101</v>
      </c>
      <c r="D23" s="27">
        <v>0</v>
      </c>
      <c r="E23" s="27">
        <v>196</v>
      </c>
      <c r="F23" s="27">
        <v>817</v>
      </c>
      <c r="G23" s="31" t="s">
        <v>42</v>
      </c>
      <c r="I23" s="29"/>
    </row>
    <row r="24" spans="1:9" ht="17.25" customHeight="1">
      <c r="A24" s="26" t="s">
        <v>43</v>
      </c>
      <c r="B24" s="27">
        <v>98</v>
      </c>
      <c r="C24" s="27">
        <v>140</v>
      </c>
      <c r="D24" s="27">
        <v>86</v>
      </c>
      <c r="E24" s="27">
        <v>90</v>
      </c>
      <c r="F24" s="27">
        <v>908</v>
      </c>
      <c r="G24" s="28" t="s">
        <v>44</v>
      </c>
      <c r="I24" s="29"/>
    </row>
    <row r="25" spans="1:9" ht="17.25" customHeight="1">
      <c r="A25" s="26" t="s">
        <v>45</v>
      </c>
      <c r="B25" s="27">
        <v>261</v>
      </c>
      <c r="C25" s="27">
        <v>202</v>
      </c>
      <c r="D25" s="27">
        <v>3</v>
      </c>
      <c r="E25" s="27">
        <v>193</v>
      </c>
      <c r="F25" s="27">
        <v>1088</v>
      </c>
      <c r="G25" s="31" t="s">
        <v>46</v>
      </c>
      <c r="I25" s="29"/>
    </row>
    <row r="26" spans="1:9" ht="17.25" customHeight="1">
      <c r="A26" s="26" t="s">
        <v>47</v>
      </c>
      <c r="B26" s="27">
        <v>468</v>
      </c>
      <c r="C26" s="27">
        <v>47</v>
      </c>
      <c r="D26" s="27">
        <v>36</v>
      </c>
      <c r="E26" s="27">
        <v>714</v>
      </c>
      <c r="F26" s="27">
        <v>9929</v>
      </c>
      <c r="G26" s="31" t="s">
        <v>48</v>
      </c>
      <c r="I26" s="32"/>
    </row>
    <row r="27" spans="1:9" ht="17.25" customHeight="1">
      <c r="A27" s="26" t="s">
        <v>49</v>
      </c>
      <c r="B27" s="27">
        <v>28</v>
      </c>
      <c r="C27" s="27">
        <v>70</v>
      </c>
      <c r="D27" s="27" t="s">
        <v>226</v>
      </c>
      <c r="E27" s="27">
        <v>27</v>
      </c>
      <c r="F27" s="27">
        <v>1226</v>
      </c>
      <c r="G27" s="31" t="s">
        <v>50</v>
      </c>
      <c r="I27" s="25"/>
    </row>
    <row r="28" spans="1:9" ht="17.25" customHeight="1">
      <c r="A28" s="26" t="s">
        <v>51</v>
      </c>
      <c r="B28" s="27">
        <v>63</v>
      </c>
      <c r="C28" s="27">
        <v>18</v>
      </c>
      <c r="D28" s="27" t="s">
        <v>226</v>
      </c>
      <c r="E28" s="27">
        <v>72</v>
      </c>
      <c r="F28" s="27">
        <v>366</v>
      </c>
      <c r="G28" s="31" t="s">
        <v>52</v>
      </c>
      <c r="I28" s="29"/>
    </row>
    <row r="29" spans="1:9" ht="17.25" customHeight="1">
      <c r="A29" s="21" t="s">
        <v>53</v>
      </c>
      <c r="B29" s="22">
        <f>SUM(B30:B38)</f>
        <v>1099</v>
      </c>
      <c r="C29" s="22">
        <f>SUM(C30:C38)</f>
        <v>802</v>
      </c>
      <c r="D29" s="22">
        <f>SUM(D30:D38)</f>
        <v>206</v>
      </c>
      <c r="E29" s="22">
        <f>SUM(E30:E38)</f>
        <v>1577</v>
      </c>
      <c r="F29" s="22">
        <f>SUM(F30:F38)</f>
        <v>30422</v>
      </c>
      <c r="G29" s="23" t="s">
        <v>54</v>
      </c>
      <c r="I29" s="29"/>
    </row>
    <row r="30" spans="1:9" ht="17.25" customHeight="1">
      <c r="A30" s="33" t="s">
        <v>55</v>
      </c>
      <c r="B30" s="27">
        <v>36</v>
      </c>
      <c r="C30" s="27">
        <v>211</v>
      </c>
      <c r="D30" s="27">
        <v>116</v>
      </c>
      <c r="E30" s="27">
        <v>166</v>
      </c>
      <c r="F30" s="27">
        <v>2787</v>
      </c>
      <c r="G30" s="28" t="s">
        <v>56</v>
      </c>
      <c r="I30" s="29"/>
    </row>
    <row r="31" spans="1:9" ht="17.25" customHeight="1">
      <c r="A31" s="34" t="s">
        <v>57</v>
      </c>
      <c r="B31" s="27">
        <v>156</v>
      </c>
      <c r="C31" s="27">
        <v>11</v>
      </c>
      <c r="D31" s="27" t="s">
        <v>226</v>
      </c>
      <c r="E31" s="27">
        <v>17</v>
      </c>
      <c r="F31" s="27">
        <v>270</v>
      </c>
      <c r="G31" s="28" t="s">
        <v>58</v>
      </c>
      <c r="I31" s="29"/>
    </row>
    <row r="32" spans="1:9" ht="17.25" customHeight="1">
      <c r="A32" s="33" t="s">
        <v>59</v>
      </c>
      <c r="B32" s="27">
        <v>4</v>
      </c>
      <c r="C32" s="27">
        <v>1</v>
      </c>
      <c r="D32" s="27">
        <v>10</v>
      </c>
      <c r="E32" s="27">
        <v>211</v>
      </c>
      <c r="F32" s="27">
        <v>17983</v>
      </c>
      <c r="G32" s="28" t="s">
        <v>60</v>
      </c>
      <c r="I32" s="29"/>
    </row>
    <row r="33" spans="1:9" ht="17.25" customHeight="1">
      <c r="A33" s="26" t="s">
        <v>61</v>
      </c>
      <c r="B33" s="27">
        <v>188</v>
      </c>
      <c r="C33" s="27">
        <v>156</v>
      </c>
      <c r="D33" s="27">
        <v>74</v>
      </c>
      <c r="E33" s="27">
        <v>697</v>
      </c>
      <c r="F33" s="27">
        <v>3853</v>
      </c>
      <c r="G33" s="28" t="s">
        <v>62</v>
      </c>
      <c r="I33" s="29"/>
    </row>
    <row r="34" spans="1:9" ht="17.25" customHeight="1">
      <c r="A34" s="34" t="s">
        <v>63</v>
      </c>
      <c r="B34" s="27">
        <v>36</v>
      </c>
      <c r="C34" s="27">
        <v>43</v>
      </c>
      <c r="D34" s="27" t="s">
        <v>226</v>
      </c>
      <c r="E34" s="27">
        <v>24</v>
      </c>
      <c r="F34" s="27">
        <v>591</v>
      </c>
      <c r="G34" s="28" t="s">
        <v>955</v>
      </c>
      <c r="I34" s="29"/>
    </row>
    <row r="35" spans="1:9" ht="17.25" customHeight="1">
      <c r="A35" s="26" t="s">
        <v>64</v>
      </c>
      <c r="B35" s="27">
        <v>65</v>
      </c>
      <c r="C35" s="27">
        <v>136</v>
      </c>
      <c r="D35" s="27" t="s">
        <v>226</v>
      </c>
      <c r="E35" s="27">
        <v>19</v>
      </c>
      <c r="F35" s="27">
        <v>1901</v>
      </c>
      <c r="G35" s="28" t="s">
        <v>65</v>
      </c>
      <c r="I35" s="29"/>
    </row>
    <row r="36" spans="1:9" ht="17.25" customHeight="1">
      <c r="A36" s="26" t="s">
        <v>66</v>
      </c>
      <c r="B36" s="27">
        <v>3</v>
      </c>
      <c r="C36" s="27" t="s">
        <v>226</v>
      </c>
      <c r="D36" s="27" t="s">
        <v>226</v>
      </c>
      <c r="E36" s="27">
        <v>5</v>
      </c>
      <c r="F36" s="27">
        <v>31</v>
      </c>
      <c r="G36" s="28" t="s">
        <v>67</v>
      </c>
      <c r="I36" s="32"/>
    </row>
    <row r="37" spans="1:9" ht="17.25" customHeight="1">
      <c r="A37" s="26" t="s">
        <v>68</v>
      </c>
      <c r="B37" s="27">
        <v>583</v>
      </c>
      <c r="C37" s="27">
        <v>187</v>
      </c>
      <c r="D37" s="27">
        <v>5</v>
      </c>
      <c r="E37" s="27">
        <v>396</v>
      </c>
      <c r="F37" s="27">
        <v>2143</v>
      </c>
      <c r="G37" s="28" t="s">
        <v>69</v>
      </c>
      <c r="I37" s="29"/>
    </row>
    <row r="38" spans="1:9" ht="17.25" customHeight="1">
      <c r="A38" s="26" t="s">
        <v>70</v>
      </c>
      <c r="B38" s="27">
        <v>28</v>
      </c>
      <c r="C38" s="27">
        <v>57</v>
      </c>
      <c r="D38" s="27">
        <v>1</v>
      </c>
      <c r="E38" s="27">
        <v>42</v>
      </c>
      <c r="F38" s="27">
        <v>863</v>
      </c>
      <c r="G38" s="28" t="s">
        <v>71</v>
      </c>
      <c r="I38" s="25"/>
    </row>
    <row r="39" spans="1:9" ht="17.25" customHeight="1">
      <c r="A39" s="35" t="s">
        <v>72</v>
      </c>
      <c r="B39" s="22">
        <f>SUM(B40:B46)</f>
        <v>862</v>
      </c>
      <c r="C39" s="22">
        <f>SUM(C40:C46)</f>
        <v>1159</v>
      </c>
      <c r="D39" s="22">
        <f>SUM(D40:D46)</f>
        <v>443</v>
      </c>
      <c r="E39" s="22">
        <f>SUM(E40:E46)</f>
        <v>2249</v>
      </c>
      <c r="F39" s="22">
        <f>SUM(F40:F46)</f>
        <v>16526</v>
      </c>
      <c r="G39" s="23" t="s">
        <v>73</v>
      </c>
      <c r="I39" s="25"/>
    </row>
    <row r="40" spans="1:9" ht="17.25" customHeight="1">
      <c r="A40" s="33" t="s">
        <v>74</v>
      </c>
      <c r="B40" s="75">
        <v>175</v>
      </c>
      <c r="C40" s="75">
        <v>12</v>
      </c>
      <c r="D40" s="75">
        <v>82</v>
      </c>
      <c r="E40" s="75">
        <v>11</v>
      </c>
      <c r="F40" s="75">
        <v>1134</v>
      </c>
      <c r="G40" s="31" t="s">
        <v>75</v>
      </c>
      <c r="I40" s="29"/>
    </row>
    <row r="41" spans="1:9" ht="17.25" customHeight="1">
      <c r="A41" s="33" t="s">
        <v>76</v>
      </c>
      <c r="B41" s="75">
        <v>63</v>
      </c>
      <c r="C41" s="75">
        <v>38</v>
      </c>
      <c r="D41" s="75" t="s">
        <v>226</v>
      </c>
      <c r="E41" s="75">
        <v>750</v>
      </c>
      <c r="F41" s="27">
        <v>2680</v>
      </c>
      <c r="G41" s="28" t="s">
        <v>77</v>
      </c>
      <c r="I41" s="29"/>
    </row>
    <row r="42" spans="1:9" ht="17.25" customHeight="1">
      <c r="A42" s="33" t="s">
        <v>78</v>
      </c>
      <c r="B42" s="75">
        <v>292</v>
      </c>
      <c r="C42" s="75">
        <v>51</v>
      </c>
      <c r="D42" s="75">
        <v>6</v>
      </c>
      <c r="E42" s="75">
        <v>108</v>
      </c>
      <c r="F42" s="75">
        <v>976</v>
      </c>
      <c r="G42" s="28" t="s">
        <v>79</v>
      </c>
      <c r="I42" s="29"/>
    </row>
    <row r="43" spans="1:9" ht="17.25" customHeight="1">
      <c r="A43" s="33" t="s">
        <v>80</v>
      </c>
      <c r="B43" s="75">
        <v>98</v>
      </c>
      <c r="C43" s="75">
        <v>698</v>
      </c>
      <c r="D43" s="75">
        <v>123</v>
      </c>
      <c r="E43" s="75">
        <v>904</v>
      </c>
      <c r="F43" s="27">
        <v>7361</v>
      </c>
      <c r="G43" s="28" t="s">
        <v>81</v>
      </c>
      <c r="I43" s="29"/>
    </row>
    <row r="44" spans="1:9" ht="17.25" customHeight="1">
      <c r="A44" s="33" t="s">
        <v>82</v>
      </c>
      <c r="B44" s="75">
        <v>2</v>
      </c>
      <c r="C44" s="75">
        <v>1</v>
      </c>
      <c r="D44" s="75" t="s">
        <v>226</v>
      </c>
      <c r="E44" s="75">
        <v>81</v>
      </c>
      <c r="F44" s="27">
        <v>403</v>
      </c>
      <c r="G44" s="31" t="s">
        <v>83</v>
      </c>
      <c r="I44" s="29"/>
    </row>
    <row r="45" spans="1:9" ht="17.25" customHeight="1">
      <c r="A45" s="33" t="s">
        <v>84</v>
      </c>
      <c r="B45" s="75">
        <v>83</v>
      </c>
      <c r="C45" s="75">
        <v>116</v>
      </c>
      <c r="D45" s="75">
        <v>33</v>
      </c>
      <c r="E45" s="75">
        <v>70</v>
      </c>
      <c r="F45" s="75">
        <v>704</v>
      </c>
      <c r="G45" s="31" t="s">
        <v>85</v>
      </c>
      <c r="I45" s="29"/>
    </row>
    <row r="46" spans="1:9" ht="17.25" customHeight="1">
      <c r="A46" s="33" t="s">
        <v>86</v>
      </c>
      <c r="B46" s="75">
        <v>149</v>
      </c>
      <c r="C46" s="75">
        <v>243</v>
      </c>
      <c r="D46" s="75">
        <v>199</v>
      </c>
      <c r="E46" s="75">
        <v>325</v>
      </c>
      <c r="F46" s="27">
        <v>3268</v>
      </c>
      <c r="G46" s="28" t="s">
        <v>87</v>
      </c>
      <c r="I46" s="29"/>
    </row>
    <row r="47" spans="1:9" ht="17.25" customHeight="1">
      <c r="A47" s="36" t="s">
        <v>88</v>
      </c>
      <c r="B47" s="22">
        <f>SUM(B48:B52)</f>
        <v>956</v>
      </c>
      <c r="C47" s="22">
        <f>SUM(C48:C52)</f>
        <v>660</v>
      </c>
      <c r="D47" s="22">
        <f>SUM(D48:D52)</f>
        <v>167</v>
      </c>
      <c r="E47" s="22">
        <f>SUM(E48:E52)</f>
        <v>730</v>
      </c>
      <c r="F47" s="22">
        <f>SUM(F48:F52)</f>
        <v>15653</v>
      </c>
      <c r="G47" s="23" t="s">
        <v>89</v>
      </c>
      <c r="I47" s="29"/>
    </row>
    <row r="48" spans="1:9" ht="17.25" customHeight="1">
      <c r="A48" s="26" t="s">
        <v>90</v>
      </c>
      <c r="B48" s="75">
        <v>97</v>
      </c>
      <c r="C48" s="75">
        <v>63</v>
      </c>
      <c r="D48" s="75" t="s">
        <v>226</v>
      </c>
      <c r="E48" s="75">
        <v>159</v>
      </c>
      <c r="F48" s="27">
        <v>7482</v>
      </c>
      <c r="G48" s="28" t="s">
        <v>91</v>
      </c>
      <c r="I48" s="32"/>
    </row>
    <row r="49" spans="1:9" ht="17.25" customHeight="1">
      <c r="A49" s="33" t="s">
        <v>92</v>
      </c>
      <c r="B49" s="75">
        <v>353</v>
      </c>
      <c r="C49" s="75">
        <v>334</v>
      </c>
      <c r="D49" s="75">
        <v>46</v>
      </c>
      <c r="E49" s="75">
        <v>109</v>
      </c>
      <c r="F49" s="27">
        <v>5020</v>
      </c>
      <c r="G49" s="28" t="s">
        <v>93</v>
      </c>
    </row>
    <row r="50" spans="1:9" ht="17.25" customHeight="1">
      <c r="A50" s="33" t="s">
        <v>94</v>
      </c>
      <c r="B50" s="75">
        <v>111</v>
      </c>
      <c r="C50" s="75">
        <v>71</v>
      </c>
      <c r="D50" s="75">
        <v>114</v>
      </c>
      <c r="E50" s="75">
        <v>136</v>
      </c>
      <c r="F50" s="27">
        <v>1393</v>
      </c>
      <c r="G50" s="28" t="s">
        <v>95</v>
      </c>
    </row>
    <row r="51" spans="1:9" ht="17.25" customHeight="1">
      <c r="A51" s="33" t="s">
        <v>96</v>
      </c>
      <c r="B51" s="75">
        <v>163</v>
      </c>
      <c r="C51" s="75">
        <v>58</v>
      </c>
      <c r="D51" s="75">
        <v>1</v>
      </c>
      <c r="E51" s="75">
        <v>50</v>
      </c>
      <c r="F51" s="27">
        <v>736</v>
      </c>
      <c r="G51" s="28" t="s">
        <v>97</v>
      </c>
    </row>
    <row r="52" spans="1:9" ht="17.25" customHeight="1">
      <c r="A52" s="33" t="s">
        <v>98</v>
      </c>
      <c r="B52" s="75">
        <v>232</v>
      </c>
      <c r="C52" s="75">
        <v>134</v>
      </c>
      <c r="D52" s="75">
        <v>6</v>
      </c>
      <c r="E52" s="75">
        <v>276</v>
      </c>
      <c r="F52" s="27">
        <v>1022</v>
      </c>
      <c r="G52" s="31" t="s">
        <v>99</v>
      </c>
      <c r="I52" s="5"/>
    </row>
    <row r="53" spans="1:9" ht="12.75" customHeight="1">
      <c r="B53" s="76"/>
      <c r="C53" s="76"/>
      <c r="E53" s="76"/>
      <c r="F53" s="77"/>
      <c r="G53" s="76"/>
    </row>
    <row r="54" spans="1:9" ht="12.75" customHeight="1">
      <c r="A54" s="55"/>
      <c r="B54" s="76"/>
      <c r="C54" s="76"/>
      <c r="D54" s="76"/>
      <c r="E54" s="76"/>
      <c r="F54" s="78"/>
      <c r="G54" s="76"/>
    </row>
    <row r="55" spans="1:9" ht="12.75" customHeight="1">
      <c r="A55" s="70"/>
      <c r="B55" s="76"/>
      <c r="C55" s="76"/>
      <c r="D55" s="76"/>
      <c r="E55" s="76"/>
      <c r="F55" s="77"/>
      <c r="G55" s="76"/>
    </row>
    <row r="56" spans="1:9">
      <c r="A56" s="55"/>
      <c r="B56" s="76"/>
      <c r="C56" s="76"/>
      <c r="D56" s="76"/>
      <c r="E56" s="76"/>
      <c r="F56" s="77"/>
      <c r="G56" s="76"/>
    </row>
    <row r="57" spans="1:9">
      <c r="A57" s="55"/>
      <c r="B57" s="76"/>
      <c r="C57" s="76"/>
      <c r="D57" s="76"/>
      <c r="E57" s="76"/>
      <c r="F57" s="77"/>
      <c r="G57" s="76"/>
    </row>
    <row r="58" spans="1:9">
      <c r="A58" s="55"/>
      <c r="B58" s="76"/>
      <c r="C58" s="76"/>
      <c r="D58" s="76"/>
      <c r="E58" s="76"/>
      <c r="F58" s="77"/>
      <c r="G58" s="76"/>
    </row>
    <row r="59" spans="1:9" ht="26.25" customHeight="1">
      <c r="A59" s="70"/>
      <c r="F59" s="2" t="s">
        <v>213</v>
      </c>
    </row>
    <row r="60" spans="1:9" ht="26.25" customHeight="1">
      <c r="A60" s="4" t="s">
        <v>802</v>
      </c>
      <c r="B60" s="7"/>
      <c r="D60" s="896" t="s">
        <v>801</v>
      </c>
      <c r="E60" s="896"/>
      <c r="F60" s="896"/>
      <c r="G60" s="896"/>
    </row>
    <row r="61" spans="1:9" ht="26.25" customHeight="1">
      <c r="A61" s="4" t="s">
        <v>227</v>
      </c>
      <c r="B61" s="7"/>
      <c r="D61" s="890" t="s">
        <v>228</v>
      </c>
      <c r="E61" s="890"/>
      <c r="F61" s="890"/>
      <c r="G61" s="890"/>
    </row>
    <row r="62" spans="1:9" ht="11.15" customHeight="1">
      <c r="B62" s="7"/>
      <c r="F62" s="7"/>
    </row>
    <row r="63" spans="1:9" ht="11.15" customHeight="1">
      <c r="A63" s="9" t="s">
        <v>865</v>
      </c>
      <c r="B63" s="15" t="s">
        <v>214</v>
      </c>
      <c r="C63" s="14" t="s">
        <v>215</v>
      </c>
      <c r="D63" s="892" t="s">
        <v>216</v>
      </c>
      <c r="E63" s="893"/>
      <c r="F63" s="893"/>
      <c r="G63" s="10" t="s">
        <v>886</v>
      </c>
    </row>
    <row r="64" spans="1:9" ht="11.15" customHeight="1">
      <c r="A64" s="16"/>
      <c r="B64" s="71" t="s">
        <v>217</v>
      </c>
      <c r="C64" s="71" t="s">
        <v>217</v>
      </c>
      <c r="D64" s="894" t="s">
        <v>218</v>
      </c>
      <c r="E64" s="893"/>
      <c r="F64" s="893"/>
      <c r="G64" s="16"/>
    </row>
    <row r="65" spans="1:7" ht="11.15" customHeight="1">
      <c r="A65" s="9"/>
      <c r="B65" s="71" t="s">
        <v>219</v>
      </c>
      <c r="C65" s="71"/>
      <c r="D65" s="15" t="s">
        <v>220</v>
      </c>
      <c r="E65" s="15" t="s">
        <v>221</v>
      </c>
      <c r="F65" s="15" t="s">
        <v>222</v>
      </c>
      <c r="G65" s="15"/>
    </row>
    <row r="66" spans="1:7" ht="11.15" customHeight="1">
      <c r="A66" s="9"/>
      <c r="B66" s="63"/>
      <c r="C66" s="79"/>
      <c r="D66" s="15" t="s">
        <v>223</v>
      </c>
      <c r="E66" s="15" t="s">
        <v>224</v>
      </c>
      <c r="F66" s="15" t="s">
        <v>225</v>
      </c>
      <c r="G66" s="15"/>
    </row>
    <row r="67" spans="1:7" ht="11.15" customHeight="1">
      <c r="A67" s="9"/>
      <c r="B67" s="15"/>
      <c r="C67" s="15"/>
      <c r="D67" s="15"/>
      <c r="E67" s="15"/>
      <c r="F67" s="15"/>
      <c r="G67" s="66"/>
    </row>
    <row r="68" spans="1:7" ht="13.5" customHeight="1">
      <c r="A68" s="35" t="s">
        <v>102</v>
      </c>
      <c r="B68" s="22">
        <f>SUM(B69:B84)</f>
        <v>2064</v>
      </c>
      <c r="C68" s="22">
        <f>SUM(C69:C84)</f>
        <v>2019</v>
      </c>
      <c r="D68" s="22">
        <f>SUM(D69:D84)</f>
        <v>228</v>
      </c>
      <c r="E68" s="22">
        <f>SUM(E69:E84)</f>
        <v>2796</v>
      </c>
      <c r="F68" s="22">
        <f>SUM(F69:F84)</f>
        <v>40208</v>
      </c>
      <c r="G68" s="57" t="s">
        <v>103</v>
      </c>
    </row>
    <row r="69" spans="1:7" ht="13.5" customHeight="1">
      <c r="A69" s="822" t="s">
        <v>864</v>
      </c>
      <c r="B69" s="27">
        <v>197</v>
      </c>
      <c r="C69" s="27">
        <v>294</v>
      </c>
      <c r="D69" s="27" t="s">
        <v>226</v>
      </c>
      <c r="E69" s="27">
        <v>53</v>
      </c>
      <c r="F69" s="27">
        <v>11232</v>
      </c>
      <c r="G69" s="823" t="s">
        <v>115</v>
      </c>
    </row>
    <row r="70" spans="1:7" ht="13.5" customHeight="1">
      <c r="A70" s="822" t="s">
        <v>863</v>
      </c>
      <c r="B70" s="27">
        <v>238</v>
      </c>
      <c r="C70" s="27">
        <v>142</v>
      </c>
      <c r="D70" s="27" t="s">
        <v>226</v>
      </c>
      <c r="E70" s="27">
        <v>47</v>
      </c>
      <c r="F70" s="27">
        <v>1964</v>
      </c>
      <c r="G70" s="823" t="s">
        <v>111</v>
      </c>
    </row>
    <row r="71" spans="1:7" ht="13.5" customHeight="1">
      <c r="A71" s="822" t="s">
        <v>830</v>
      </c>
      <c r="B71" s="27">
        <v>53</v>
      </c>
      <c r="C71" s="27">
        <v>255</v>
      </c>
      <c r="D71" s="27">
        <v>2</v>
      </c>
      <c r="E71" s="27" t="s">
        <v>226</v>
      </c>
      <c r="F71" s="27">
        <v>1197</v>
      </c>
      <c r="G71" s="823" t="s">
        <v>881</v>
      </c>
    </row>
    <row r="72" spans="1:7" ht="13.5" customHeight="1">
      <c r="A72" s="822" t="s">
        <v>831</v>
      </c>
      <c r="B72" s="27">
        <v>36</v>
      </c>
      <c r="C72" s="27">
        <v>149</v>
      </c>
      <c r="D72" s="27">
        <v>45</v>
      </c>
      <c r="E72" s="27">
        <v>155</v>
      </c>
      <c r="F72" s="27">
        <v>9190</v>
      </c>
      <c r="G72" s="823" t="s">
        <v>119</v>
      </c>
    </row>
    <row r="73" spans="1:7" ht="13.5" customHeight="1">
      <c r="A73" s="824" t="s">
        <v>832</v>
      </c>
      <c r="B73" s="27">
        <v>228</v>
      </c>
      <c r="C73" s="27">
        <v>179</v>
      </c>
      <c r="D73" s="27">
        <v>18</v>
      </c>
      <c r="E73" s="27">
        <v>197</v>
      </c>
      <c r="F73" s="27">
        <v>2574</v>
      </c>
      <c r="G73" s="825" t="s">
        <v>105</v>
      </c>
    </row>
    <row r="74" spans="1:7" ht="13.5" customHeight="1">
      <c r="A74" s="824" t="s">
        <v>833</v>
      </c>
      <c r="B74" s="27">
        <v>31</v>
      </c>
      <c r="C74" s="27">
        <v>44</v>
      </c>
      <c r="D74" s="27">
        <v>41</v>
      </c>
      <c r="E74" s="27">
        <v>359</v>
      </c>
      <c r="F74" s="27">
        <v>3117</v>
      </c>
      <c r="G74" s="825" t="s">
        <v>107</v>
      </c>
    </row>
    <row r="75" spans="1:7" ht="13.5" customHeight="1">
      <c r="A75" s="822" t="s">
        <v>834</v>
      </c>
      <c r="B75" s="27">
        <v>93</v>
      </c>
      <c r="C75" s="27">
        <v>30</v>
      </c>
      <c r="D75" s="27" t="s">
        <v>226</v>
      </c>
      <c r="E75" s="27" t="s">
        <v>226</v>
      </c>
      <c r="F75" s="27">
        <v>761</v>
      </c>
      <c r="G75" s="825" t="s">
        <v>109</v>
      </c>
    </row>
    <row r="76" spans="1:7" ht="13.5" customHeight="1">
      <c r="A76" s="824" t="s">
        <v>835</v>
      </c>
      <c r="B76" s="27">
        <v>327</v>
      </c>
      <c r="C76" s="27">
        <v>101</v>
      </c>
      <c r="D76" s="27">
        <v>8</v>
      </c>
      <c r="E76" s="27">
        <v>384</v>
      </c>
      <c r="F76" s="27">
        <v>1311</v>
      </c>
      <c r="G76" s="825" t="s">
        <v>123</v>
      </c>
    </row>
    <row r="77" spans="1:7" ht="13.5" customHeight="1">
      <c r="A77" s="822" t="s">
        <v>836</v>
      </c>
      <c r="B77" s="27" t="s">
        <v>226</v>
      </c>
      <c r="C77" s="27" t="s">
        <v>226</v>
      </c>
      <c r="D77" s="27" t="s">
        <v>226</v>
      </c>
      <c r="E77" s="27" t="s">
        <v>226</v>
      </c>
      <c r="F77" s="27">
        <v>17</v>
      </c>
      <c r="G77" s="823" t="s">
        <v>113</v>
      </c>
    </row>
    <row r="78" spans="1:7" ht="13.5" customHeight="1">
      <c r="A78" s="824" t="s">
        <v>861</v>
      </c>
      <c r="B78" s="27">
        <v>2</v>
      </c>
      <c r="C78" s="27">
        <v>14</v>
      </c>
      <c r="D78" s="27" t="s">
        <v>226</v>
      </c>
      <c r="E78" s="27">
        <v>8</v>
      </c>
      <c r="F78" s="27">
        <v>1838</v>
      </c>
      <c r="G78" s="825" t="s">
        <v>125</v>
      </c>
    </row>
    <row r="79" spans="1:7" ht="13.5" customHeight="1">
      <c r="A79" s="824" t="s">
        <v>862</v>
      </c>
      <c r="B79" s="27" t="s">
        <v>226</v>
      </c>
      <c r="C79" s="27" t="s">
        <v>226</v>
      </c>
      <c r="D79" s="27" t="s">
        <v>226</v>
      </c>
      <c r="E79" s="27" t="s">
        <v>226</v>
      </c>
      <c r="F79" s="27" t="s">
        <v>226</v>
      </c>
      <c r="G79" s="825" t="s">
        <v>127</v>
      </c>
    </row>
    <row r="80" spans="1:7" ht="13.5" customHeight="1">
      <c r="A80" s="822" t="s">
        <v>839</v>
      </c>
      <c r="B80" s="27" t="s">
        <v>226</v>
      </c>
      <c r="C80" s="27" t="s">
        <v>226</v>
      </c>
      <c r="D80" s="27" t="s">
        <v>226</v>
      </c>
      <c r="E80" s="27" t="s">
        <v>226</v>
      </c>
      <c r="F80" s="27">
        <v>28</v>
      </c>
      <c r="G80" s="823" t="s">
        <v>827</v>
      </c>
    </row>
    <row r="81" spans="1:7" ht="13.5" customHeight="1">
      <c r="A81" s="824" t="s">
        <v>840</v>
      </c>
      <c r="B81" s="27">
        <v>8</v>
      </c>
      <c r="C81" s="27">
        <v>8</v>
      </c>
      <c r="D81" s="27">
        <v>16</v>
      </c>
      <c r="E81" s="27">
        <v>1</v>
      </c>
      <c r="F81" s="27">
        <v>134</v>
      </c>
      <c r="G81" s="825" t="s">
        <v>129</v>
      </c>
    </row>
    <row r="82" spans="1:7" ht="13.5" customHeight="1">
      <c r="A82" s="824" t="s">
        <v>841</v>
      </c>
      <c r="B82" s="27">
        <v>183</v>
      </c>
      <c r="C82" s="27">
        <v>60</v>
      </c>
      <c r="D82" s="27">
        <v>75</v>
      </c>
      <c r="E82" s="27">
        <v>626</v>
      </c>
      <c r="F82" s="27">
        <v>3153</v>
      </c>
      <c r="G82" s="825" t="s">
        <v>131</v>
      </c>
    </row>
    <row r="83" spans="1:7" ht="13.5" customHeight="1">
      <c r="A83" s="822" t="s">
        <v>842</v>
      </c>
      <c r="B83" s="27">
        <v>667</v>
      </c>
      <c r="C83" s="27">
        <v>715</v>
      </c>
      <c r="D83" s="27">
        <v>23</v>
      </c>
      <c r="E83" s="27">
        <v>944</v>
      </c>
      <c r="F83" s="27">
        <v>2021</v>
      </c>
      <c r="G83" s="825" t="s">
        <v>133</v>
      </c>
    </row>
    <row r="84" spans="1:7" ht="13.5" customHeight="1">
      <c r="A84" s="822" t="s">
        <v>843</v>
      </c>
      <c r="B84" s="27">
        <v>1</v>
      </c>
      <c r="C84" s="27">
        <v>28</v>
      </c>
      <c r="D84" s="27" t="s">
        <v>226</v>
      </c>
      <c r="E84" s="27">
        <v>22</v>
      </c>
      <c r="F84" s="27">
        <v>1671</v>
      </c>
      <c r="G84" s="823" t="s">
        <v>117</v>
      </c>
    </row>
    <row r="85" spans="1:7" ht="13.5" customHeight="1">
      <c r="A85" s="36" t="s">
        <v>134</v>
      </c>
      <c r="B85" s="22">
        <f>SUM(B86:B93)</f>
        <v>5983</v>
      </c>
      <c r="C85" s="22">
        <f>SUM(C86:C93)</f>
        <v>3328</v>
      </c>
      <c r="D85" s="22">
        <f>SUM(D86:D93)</f>
        <v>1643</v>
      </c>
      <c r="E85" s="22">
        <f>SUM(E86:E93)</f>
        <v>7637</v>
      </c>
      <c r="F85" s="22">
        <f>SUM(F86:F93)</f>
        <v>48398</v>
      </c>
      <c r="G85" s="61" t="s">
        <v>135</v>
      </c>
    </row>
    <row r="86" spans="1:7" ht="13.5" customHeight="1">
      <c r="A86" s="62" t="s">
        <v>136</v>
      </c>
      <c r="B86" s="27">
        <v>70</v>
      </c>
      <c r="C86" s="27">
        <v>161</v>
      </c>
      <c r="D86" s="27">
        <v>47</v>
      </c>
      <c r="E86" s="27">
        <v>734</v>
      </c>
      <c r="F86" s="27">
        <v>5703</v>
      </c>
      <c r="G86" s="59" t="s">
        <v>137</v>
      </c>
    </row>
    <row r="87" spans="1:7" ht="13.5" customHeight="1">
      <c r="A87" s="62" t="s">
        <v>138</v>
      </c>
      <c r="B87" s="27">
        <v>2634</v>
      </c>
      <c r="C87" s="27">
        <v>853</v>
      </c>
      <c r="D87" s="27">
        <v>431</v>
      </c>
      <c r="E87" s="27">
        <v>764</v>
      </c>
      <c r="F87" s="27">
        <v>12170</v>
      </c>
      <c r="G87" s="59" t="s">
        <v>139</v>
      </c>
    </row>
    <row r="88" spans="1:7" ht="13.5" customHeight="1">
      <c r="A88" s="62" t="s">
        <v>140</v>
      </c>
      <c r="B88" s="27">
        <v>444</v>
      </c>
      <c r="C88" s="27">
        <v>662</v>
      </c>
      <c r="D88" s="27">
        <v>446</v>
      </c>
      <c r="E88" s="27">
        <v>2390</v>
      </c>
      <c r="F88" s="27">
        <v>4809</v>
      </c>
      <c r="G88" s="59" t="s">
        <v>141</v>
      </c>
    </row>
    <row r="89" spans="1:7" ht="13.5" customHeight="1">
      <c r="A89" s="62" t="s">
        <v>142</v>
      </c>
      <c r="B89" s="27">
        <v>703</v>
      </c>
      <c r="C89" s="27">
        <v>222</v>
      </c>
      <c r="D89" s="27">
        <v>37</v>
      </c>
      <c r="E89" s="27">
        <v>119</v>
      </c>
      <c r="F89" s="27">
        <v>10428</v>
      </c>
      <c r="G89" s="59" t="s">
        <v>143</v>
      </c>
    </row>
    <row r="90" spans="1:7" ht="13.5" customHeight="1">
      <c r="A90" s="62" t="s">
        <v>144</v>
      </c>
      <c r="B90" s="27">
        <v>219</v>
      </c>
      <c r="C90" s="27">
        <v>840</v>
      </c>
      <c r="D90" s="27">
        <v>228</v>
      </c>
      <c r="E90" s="27">
        <v>1123</v>
      </c>
      <c r="F90" s="27">
        <v>5389</v>
      </c>
      <c r="G90" s="59" t="s">
        <v>145</v>
      </c>
    </row>
    <row r="91" spans="1:7" ht="13.5" customHeight="1">
      <c r="A91" s="62" t="s">
        <v>146</v>
      </c>
      <c r="B91" s="27">
        <v>1044</v>
      </c>
      <c r="C91" s="27">
        <v>313</v>
      </c>
      <c r="D91" s="27">
        <v>206</v>
      </c>
      <c r="E91" s="27">
        <v>748</v>
      </c>
      <c r="F91" s="27">
        <v>2925</v>
      </c>
      <c r="G91" s="59" t="s">
        <v>147</v>
      </c>
    </row>
    <row r="92" spans="1:7" ht="13.5" customHeight="1">
      <c r="A92" s="62" t="s">
        <v>148</v>
      </c>
      <c r="B92" s="27">
        <v>578</v>
      </c>
      <c r="C92" s="27">
        <v>241</v>
      </c>
      <c r="D92" s="27">
        <v>217</v>
      </c>
      <c r="E92" s="27">
        <v>1301</v>
      </c>
      <c r="F92" s="27">
        <v>4545</v>
      </c>
      <c r="G92" s="59" t="s">
        <v>971</v>
      </c>
    </row>
    <row r="93" spans="1:7" ht="13.5" customHeight="1">
      <c r="A93" s="62" t="s">
        <v>149</v>
      </c>
      <c r="B93" s="27">
        <v>291</v>
      </c>
      <c r="C93" s="27">
        <v>36</v>
      </c>
      <c r="D93" s="27">
        <v>31</v>
      </c>
      <c r="E93" s="27">
        <v>458</v>
      </c>
      <c r="F93" s="27">
        <v>2429</v>
      </c>
      <c r="G93" s="59" t="s">
        <v>150</v>
      </c>
    </row>
    <row r="94" spans="1:7" ht="13.5" customHeight="1">
      <c r="A94" s="36" t="s">
        <v>151</v>
      </c>
      <c r="B94" s="22">
        <f>SUM(B95:B99)</f>
        <v>1447</v>
      </c>
      <c r="C94" s="22">
        <f>SUM(C95:C99)</f>
        <v>432</v>
      </c>
      <c r="D94" s="22">
        <f>SUM(D95:D99)</f>
        <v>163</v>
      </c>
      <c r="E94" s="22">
        <f>SUM(E95:E99)</f>
        <v>1616</v>
      </c>
      <c r="F94" s="22">
        <f>SUM(F95:F99)</f>
        <v>9407</v>
      </c>
      <c r="G94" s="57" t="s">
        <v>152</v>
      </c>
    </row>
    <row r="95" spans="1:7" ht="13.5" customHeight="1">
      <c r="A95" s="62" t="s">
        <v>153</v>
      </c>
      <c r="B95" s="27">
        <v>529</v>
      </c>
      <c r="C95" s="27">
        <v>103</v>
      </c>
      <c r="D95" s="27">
        <v>117</v>
      </c>
      <c r="E95" s="27">
        <v>145</v>
      </c>
      <c r="F95" s="27">
        <v>3109</v>
      </c>
      <c r="G95" s="59" t="s">
        <v>154</v>
      </c>
    </row>
    <row r="96" spans="1:7" ht="13.5" customHeight="1">
      <c r="A96" s="62" t="s">
        <v>155</v>
      </c>
      <c r="B96" s="27">
        <v>273</v>
      </c>
      <c r="C96" s="27">
        <v>136</v>
      </c>
      <c r="D96" s="27">
        <v>12</v>
      </c>
      <c r="E96" s="27">
        <v>67</v>
      </c>
      <c r="F96" s="27">
        <v>1438</v>
      </c>
      <c r="G96" s="59" t="s">
        <v>156</v>
      </c>
    </row>
    <row r="97" spans="1:7" ht="13.5" customHeight="1">
      <c r="A97" s="62" t="s">
        <v>157</v>
      </c>
      <c r="B97" s="27">
        <v>25</v>
      </c>
      <c r="C97" s="27">
        <v>31</v>
      </c>
      <c r="D97" s="27">
        <v>9</v>
      </c>
      <c r="E97" s="27">
        <v>50</v>
      </c>
      <c r="F97" s="27">
        <v>1932</v>
      </c>
      <c r="G97" s="59" t="s">
        <v>158</v>
      </c>
    </row>
    <row r="98" spans="1:7" ht="13.5" customHeight="1">
      <c r="A98" s="62" t="s">
        <v>159</v>
      </c>
      <c r="B98" s="27">
        <v>531</v>
      </c>
      <c r="C98" s="27">
        <v>140</v>
      </c>
      <c r="D98" s="27">
        <v>25</v>
      </c>
      <c r="E98" s="27">
        <v>1309</v>
      </c>
      <c r="F98" s="27">
        <v>1668</v>
      </c>
      <c r="G98" s="59" t="s">
        <v>160</v>
      </c>
    </row>
    <row r="99" spans="1:7" ht="13.5" customHeight="1">
      <c r="A99" s="62" t="s">
        <v>161</v>
      </c>
      <c r="B99" s="27">
        <v>89</v>
      </c>
      <c r="C99" s="27">
        <v>22</v>
      </c>
      <c r="D99" s="27" t="s">
        <v>226</v>
      </c>
      <c r="E99" s="27">
        <v>45</v>
      </c>
      <c r="F99" s="27">
        <v>1260</v>
      </c>
      <c r="G99" s="59" t="s">
        <v>162</v>
      </c>
    </row>
    <row r="100" spans="1:7" ht="13.5" customHeight="1">
      <c r="A100" s="36" t="s">
        <v>163</v>
      </c>
      <c r="B100" s="22">
        <f>SUM(B101:B106)</f>
        <v>1794</v>
      </c>
      <c r="C100" s="22">
        <f>SUM(C101:C106)</f>
        <v>701</v>
      </c>
      <c r="D100" s="22">
        <f>SUM(D101:D106)</f>
        <v>264</v>
      </c>
      <c r="E100" s="22">
        <f>SUM(E101:E106)</f>
        <v>1396</v>
      </c>
      <c r="F100" s="22">
        <f>SUM(F101:F106)</f>
        <v>28845</v>
      </c>
      <c r="G100" s="61" t="s">
        <v>164</v>
      </c>
    </row>
    <row r="101" spans="1:7" ht="13.5" customHeight="1">
      <c r="A101" s="62" t="s">
        <v>165</v>
      </c>
      <c r="B101" s="27">
        <v>116</v>
      </c>
      <c r="C101" s="27">
        <v>13</v>
      </c>
      <c r="D101" s="27">
        <v>3</v>
      </c>
      <c r="E101" s="27">
        <v>66</v>
      </c>
      <c r="F101" s="27">
        <v>2428</v>
      </c>
      <c r="G101" s="59" t="s">
        <v>166</v>
      </c>
    </row>
    <row r="102" spans="1:7" ht="13.5" customHeight="1">
      <c r="A102" s="62" t="s">
        <v>167</v>
      </c>
      <c r="B102" s="27">
        <v>269</v>
      </c>
      <c r="C102" s="27">
        <v>113</v>
      </c>
      <c r="D102" s="27">
        <v>28</v>
      </c>
      <c r="E102" s="27">
        <v>170</v>
      </c>
      <c r="F102" s="27">
        <v>1164</v>
      </c>
      <c r="G102" s="59" t="s">
        <v>168</v>
      </c>
    </row>
    <row r="103" spans="1:7" ht="13.5" customHeight="1">
      <c r="A103" s="62" t="s">
        <v>169</v>
      </c>
      <c r="B103" s="27">
        <v>30</v>
      </c>
      <c r="C103" s="27">
        <v>32</v>
      </c>
      <c r="D103" s="27" t="s">
        <v>226</v>
      </c>
      <c r="E103" s="27">
        <v>96</v>
      </c>
      <c r="F103" s="27">
        <v>4764</v>
      </c>
      <c r="G103" s="59" t="s">
        <v>170</v>
      </c>
    </row>
    <row r="104" spans="1:7" ht="13.5" customHeight="1">
      <c r="A104" s="62" t="s">
        <v>171</v>
      </c>
      <c r="B104" s="27">
        <v>797</v>
      </c>
      <c r="C104" s="27">
        <v>355</v>
      </c>
      <c r="D104" s="27">
        <v>100</v>
      </c>
      <c r="E104" s="27">
        <v>672</v>
      </c>
      <c r="F104" s="27">
        <v>10393</v>
      </c>
      <c r="G104" s="59" t="s">
        <v>172</v>
      </c>
    </row>
    <row r="105" spans="1:7" ht="13.5" customHeight="1">
      <c r="A105" s="62" t="s">
        <v>173</v>
      </c>
      <c r="B105" s="27">
        <v>403</v>
      </c>
      <c r="C105" s="27">
        <v>134</v>
      </c>
      <c r="D105" s="27">
        <v>132</v>
      </c>
      <c r="E105" s="27">
        <v>367</v>
      </c>
      <c r="F105" s="27">
        <v>8192</v>
      </c>
      <c r="G105" s="59" t="s">
        <v>174</v>
      </c>
    </row>
    <row r="106" spans="1:7" ht="13.5" customHeight="1">
      <c r="A106" s="62" t="s">
        <v>175</v>
      </c>
      <c r="B106" s="27">
        <v>179</v>
      </c>
      <c r="C106" s="27">
        <v>54</v>
      </c>
      <c r="D106" s="27">
        <v>1</v>
      </c>
      <c r="E106" s="27">
        <v>25</v>
      </c>
      <c r="F106" s="27">
        <v>1904</v>
      </c>
      <c r="G106" s="59" t="s">
        <v>176</v>
      </c>
    </row>
    <row r="107" spans="1:7" ht="13.5" customHeight="1">
      <c r="A107" s="21" t="s">
        <v>177</v>
      </c>
      <c r="B107" s="22">
        <f>SUM(B108:B111)</f>
        <v>1028</v>
      </c>
      <c r="C107" s="22">
        <f>SUM(C108:C111)</f>
        <v>252</v>
      </c>
      <c r="D107" s="22">
        <f>SUM(D108:D111)</f>
        <v>99</v>
      </c>
      <c r="E107" s="22">
        <f>SUM(E108:E111)</f>
        <v>316</v>
      </c>
      <c r="F107" s="22">
        <f>SUM(F108:F111)</f>
        <v>13384</v>
      </c>
      <c r="G107" s="61" t="s">
        <v>178</v>
      </c>
    </row>
    <row r="108" spans="1:7" ht="13.5" customHeight="1">
      <c r="A108" s="62" t="s">
        <v>179</v>
      </c>
      <c r="B108" s="27">
        <v>47</v>
      </c>
      <c r="C108" s="27">
        <v>3</v>
      </c>
      <c r="D108" s="27" t="s">
        <v>226</v>
      </c>
      <c r="E108" s="27">
        <v>136</v>
      </c>
      <c r="F108" s="27">
        <v>659</v>
      </c>
      <c r="G108" s="59" t="s">
        <v>180</v>
      </c>
    </row>
    <row r="109" spans="1:7" ht="13.5" customHeight="1">
      <c r="A109" s="62" t="s">
        <v>181</v>
      </c>
      <c r="B109" s="27">
        <v>626</v>
      </c>
      <c r="C109" s="27">
        <v>79</v>
      </c>
      <c r="D109" s="27">
        <v>96</v>
      </c>
      <c r="E109" s="27">
        <v>109</v>
      </c>
      <c r="F109" s="27">
        <v>7596</v>
      </c>
      <c r="G109" s="59" t="s">
        <v>182</v>
      </c>
    </row>
    <row r="110" spans="1:7" ht="13.5" customHeight="1">
      <c r="A110" s="62" t="s">
        <v>183</v>
      </c>
      <c r="B110" s="27">
        <v>317</v>
      </c>
      <c r="C110" s="27">
        <v>170</v>
      </c>
      <c r="D110" s="27">
        <v>3</v>
      </c>
      <c r="E110" s="27">
        <v>61</v>
      </c>
      <c r="F110" s="27">
        <v>4786</v>
      </c>
      <c r="G110" s="59" t="s">
        <v>184</v>
      </c>
    </row>
    <row r="111" spans="1:7" ht="13.5" customHeight="1">
      <c r="A111" s="62" t="s">
        <v>185</v>
      </c>
      <c r="B111" s="27">
        <v>38</v>
      </c>
      <c r="C111" s="27" t="s">
        <v>226</v>
      </c>
      <c r="D111" s="27" t="s">
        <v>226</v>
      </c>
      <c r="E111" s="27">
        <v>10</v>
      </c>
      <c r="F111" s="27">
        <v>343</v>
      </c>
      <c r="G111" s="59" t="s">
        <v>186</v>
      </c>
    </row>
    <row r="112" spans="1:7" ht="13.5" customHeight="1">
      <c r="A112" s="35" t="s">
        <v>187</v>
      </c>
      <c r="B112" s="63">
        <f>SUM(B113:B116)</f>
        <v>267</v>
      </c>
      <c r="C112" s="63">
        <f>SUM(C113:C116)</f>
        <v>56</v>
      </c>
      <c r="D112" s="63">
        <f>SUM(D113:D116)</f>
        <v>40</v>
      </c>
      <c r="E112" s="63">
        <f>SUM(E113:E116)</f>
        <v>109</v>
      </c>
      <c r="F112" s="63">
        <f>SUM(F113:F116)</f>
        <v>675</v>
      </c>
      <c r="G112" s="61" t="s">
        <v>188</v>
      </c>
    </row>
    <row r="113" spans="1:7" ht="13.5" customHeight="1">
      <c r="A113" s="62" t="s">
        <v>189</v>
      </c>
      <c r="B113" s="27">
        <v>20</v>
      </c>
      <c r="C113" s="27" t="s">
        <v>226</v>
      </c>
      <c r="D113" s="27">
        <v>5</v>
      </c>
      <c r="E113" s="27">
        <v>6</v>
      </c>
      <c r="F113" s="27">
        <v>67</v>
      </c>
      <c r="G113" s="59" t="s">
        <v>190</v>
      </c>
    </row>
    <row r="114" spans="1:7" ht="13.5" customHeight="1">
      <c r="A114" s="62" t="s">
        <v>191</v>
      </c>
      <c r="B114" s="27">
        <v>3</v>
      </c>
      <c r="C114" s="27">
        <v>7</v>
      </c>
      <c r="D114" s="27">
        <v>31</v>
      </c>
      <c r="E114" s="27">
        <v>5</v>
      </c>
      <c r="F114" s="27">
        <v>156</v>
      </c>
      <c r="G114" s="59" t="s">
        <v>192</v>
      </c>
    </row>
    <row r="115" spans="1:7" ht="13.5" customHeight="1">
      <c r="A115" s="62" t="s">
        <v>193</v>
      </c>
      <c r="B115" s="27">
        <v>173</v>
      </c>
      <c r="C115" s="27">
        <v>8</v>
      </c>
      <c r="D115" s="27">
        <v>4</v>
      </c>
      <c r="E115" s="27">
        <v>87</v>
      </c>
      <c r="F115" s="27">
        <v>204</v>
      </c>
      <c r="G115" s="59" t="s">
        <v>194</v>
      </c>
    </row>
    <row r="116" spans="1:7" ht="13.5" customHeight="1">
      <c r="A116" s="62" t="s">
        <v>195</v>
      </c>
      <c r="B116" s="27">
        <v>71</v>
      </c>
      <c r="C116" s="27">
        <v>41</v>
      </c>
      <c r="D116" s="27" t="s">
        <v>226</v>
      </c>
      <c r="E116" s="27">
        <v>11</v>
      </c>
      <c r="F116" s="27">
        <v>248</v>
      </c>
      <c r="G116" s="59" t="s">
        <v>196</v>
      </c>
    </row>
    <row r="117" spans="1:7" ht="13.5" customHeight="1">
      <c r="A117" s="21" t="s">
        <v>197</v>
      </c>
      <c r="B117" s="63">
        <f>B118+B119</f>
        <v>152</v>
      </c>
      <c r="C117" s="777">
        <f t="shared" ref="C117:F117" si="1">C118+C119</f>
        <v>0</v>
      </c>
      <c r="D117" s="777">
        <f t="shared" si="1"/>
        <v>0</v>
      </c>
      <c r="E117" s="63">
        <f t="shared" si="1"/>
        <v>25</v>
      </c>
      <c r="F117" s="63">
        <f t="shared" si="1"/>
        <v>165</v>
      </c>
      <c r="G117" s="61" t="s">
        <v>198</v>
      </c>
    </row>
    <row r="118" spans="1:7" ht="13.5" customHeight="1">
      <c r="A118" s="26" t="s">
        <v>199</v>
      </c>
      <c r="B118" s="75">
        <v>65</v>
      </c>
      <c r="C118" s="75" t="s">
        <v>226</v>
      </c>
      <c r="D118" s="75" t="s">
        <v>226</v>
      </c>
      <c r="E118" s="75">
        <v>1</v>
      </c>
      <c r="F118" s="75">
        <v>2</v>
      </c>
      <c r="G118" s="64" t="s">
        <v>200</v>
      </c>
    </row>
    <row r="119" spans="1:7" ht="13.5" customHeight="1">
      <c r="A119" s="26" t="s">
        <v>201</v>
      </c>
      <c r="B119" s="75">
        <v>87</v>
      </c>
      <c r="C119" s="63" t="s">
        <v>226</v>
      </c>
      <c r="D119" s="75" t="s">
        <v>226</v>
      </c>
      <c r="E119" s="75">
        <v>24</v>
      </c>
      <c r="F119" s="75">
        <v>163</v>
      </c>
      <c r="G119" s="59" t="s">
        <v>1027</v>
      </c>
    </row>
    <row r="120" spans="1:7" ht="13.5" customHeight="1">
      <c r="A120" s="21" t="s">
        <v>203</v>
      </c>
      <c r="B120" s="22">
        <f>B11+B20+B29+B39+B47+B68+B85+B94+B100+B107+B112+B117</f>
        <v>17248</v>
      </c>
      <c r="C120" s="22">
        <f>C11+C20+C29+C39+C47+C68+C85+C94+C100+C107+C112+C117</f>
        <v>11007</v>
      </c>
      <c r="D120" s="22">
        <f>D11+D20+D29+D39+D47+D68+D85+D94+D100+D107+D112+D117</f>
        <v>3561</v>
      </c>
      <c r="E120" s="22">
        <f>E11+E20+E29+E39+E47+E68+E85+E94+E100+E107+E112+E117</f>
        <v>21017</v>
      </c>
      <c r="F120" s="22">
        <f>F11+F20+F29+F39+F47+F68+F85+F94+F100+F107+F112+F117</f>
        <v>229151</v>
      </c>
      <c r="G120" s="57" t="s">
        <v>204</v>
      </c>
    </row>
    <row r="121" spans="1:7" ht="39.75" customHeight="1">
      <c r="A121" s="80"/>
      <c r="B121" s="22"/>
      <c r="C121" s="22"/>
      <c r="D121" s="22"/>
      <c r="E121" s="22"/>
      <c r="F121" s="22"/>
      <c r="G121" s="81"/>
    </row>
    <row r="122" spans="1:7" ht="11.15" customHeight="1">
      <c r="A122" s="65" t="s">
        <v>232</v>
      </c>
      <c r="B122" s="82"/>
      <c r="C122" s="82"/>
      <c r="D122" s="82"/>
      <c r="E122" s="82"/>
      <c r="F122" s="82"/>
      <c r="G122" s="81"/>
    </row>
    <row r="123" spans="1:7">
      <c r="A123" s="65"/>
      <c r="B123" s="82"/>
      <c r="C123" s="82"/>
      <c r="D123" s="82"/>
      <c r="E123" s="82"/>
      <c r="F123" s="82"/>
      <c r="G123" s="83"/>
    </row>
    <row r="124" spans="1:7" ht="11.15" customHeight="1">
      <c r="A124" s="65" t="s">
        <v>879</v>
      </c>
      <c r="B124" s="68"/>
      <c r="C124" s="68"/>
      <c r="D124" s="68"/>
      <c r="E124" s="68"/>
      <c r="F124" s="14"/>
      <c r="G124" s="69" t="s">
        <v>887</v>
      </c>
    </row>
    <row r="125" spans="1:7" ht="14">
      <c r="A125" s="84"/>
      <c r="B125" s="42"/>
      <c r="C125" s="42"/>
      <c r="D125" s="42"/>
      <c r="E125" s="42"/>
      <c r="F125" s="42"/>
      <c r="G125" s="85"/>
    </row>
    <row r="126" spans="1:7" ht="14">
      <c r="A126" s="84"/>
      <c r="B126" s="42"/>
      <c r="C126" s="42"/>
      <c r="D126" s="42"/>
      <c r="E126" s="42"/>
      <c r="F126" s="42"/>
      <c r="G126" s="85"/>
    </row>
    <row r="130" spans="1:7" ht="14.5">
      <c r="A130" s="895"/>
      <c r="B130" s="895"/>
      <c r="C130" s="895"/>
      <c r="D130" s="895"/>
      <c r="E130" s="895"/>
      <c r="F130" s="895"/>
      <c r="G130" s="895"/>
    </row>
    <row r="131" spans="1:7">
      <c r="A131" s="55"/>
    </row>
    <row r="132" spans="1:7">
      <c r="A132" s="55"/>
    </row>
    <row r="133" spans="1:7">
      <c r="A133" s="55"/>
    </row>
    <row r="134" spans="1:7">
      <c r="A134" s="55"/>
    </row>
    <row r="135" spans="1:7">
      <c r="A135" s="55"/>
    </row>
    <row r="136" spans="1:7">
      <c r="A136" s="55"/>
    </row>
    <row r="137" spans="1:7">
      <c r="A137" s="55"/>
    </row>
    <row r="138" spans="1:7">
      <c r="A138" s="55"/>
    </row>
    <row r="139" spans="1:7">
      <c r="A139" s="55"/>
    </row>
    <row r="140" spans="1:7">
      <c r="A140" s="55"/>
    </row>
    <row r="141" spans="1:7">
      <c r="A141" s="55"/>
    </row>
    <row r="142" spans="1:7">
      <c r="A142" s="55"/>
    </row>
    <row r="143" spans="1:7">
      <c r="A143" s="55"/>
    </row>
    <row r="144" spans="1:7">
      <c r="A144" s="55"/>
    </row>
    <row r="145" spans="1:1">
      <c r="A145" s="55"/>
    </row>
    <row r="146" spans="1:1">
      <c r="A146" s="55"/>
    </row>
  </sheetData>
  <sortState xmlns:xlrd2="http://schemas.microsoft.com/office/spreadsheetml/2017/richdata2" ref="A69:G84">
    <sortCondition ref="A69"/>
  </sortState>
  <mergeCells count="9">
    <mergeCell ref="D63:F63"/>
    <mergeCell ref="D64:F64"/>
    <mergeCell ref="A130:G130"/>
    <mergeCell ref="D3:G3"/>
    <mergeCell ref="D4:G4"/>
    <mergeCell ref="D6:F6"/>
    <mergeCell ref="D7:F7"/>
    <mergeCell ref="D60:G60"/>
    <mergeCell ref="D61:G61"/>
  </mergeCells>
  <printOptions gridLinesSet="0"/>
  <pageMargins left="0.7" right="0.7" top="0.75" bottom="0.75" header="0.3" footer="0.3"/>
  <pageSetup paperSize="9" scale="70" orientation="portrait" r:id="rId1"/>
  <headerFooter alignWithMargins="0"/>
  <rowBreaks count="1" manualBreakCount="1">
    <brk id="59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syncVertical="1" syncRef="A58" transitionEvaluation="1">
    <tabColor rgb="FFFFFF00"/>
  </sheetPr>
  <dimension ref="A1:O435"/>
  <sheetViews>
    <sheetView showGridLines="0" view="pageLayout" topLeftCell="A58" zoomScale="80" zoomScaleSheetLayoutView="41" zoomScalePageLayoutView="80" workbookViewId="0">
      <selection activeCell="A33" sqref="A33"/>
    </sheetView>
  </sheetViews>
  <sheetFormatPr defaultColWidth="11" defaultRowHeight="13"/>
  <cols>
    <col min="1" max="1" width="35" style="89" customWidth="1"/>
    <col min="2" max="2" width="12.1796875" style="87" customWidth="1"/>
    <col min="3" max="3" width="11" style="87" customWidth="1"/>
    <col min="4" max="4" width="13.26953125" style="87" customWidth="1"/>
    <col min="5" max="5" width="16.1796875" style="87" customWidth="1"/>
    <col min="6" max="6" width="35" style="118" customWidth="1"/>
    <col min="7" max="12" width="11" style="89" customWidth="1"/>
    <col min="13" max="13" width="11.26953125" style="89" customWidth="1"/>
    <col min="14" max="14" width="11" style="89" hidden="1" customWidth="1"/>
    <col min="15" max="15" width="42" style="89" customWidth="1"/>
    <col min="16" max="246" width="11" style="89"/>
    <col min="247" max="247" width="35" style="89" customWidth="1"/>
    <col min="248" max="248" width="12.1796875" style="89" customWidth="1"/>
    <col min="249" max="249" width="11" style="89" customWidth="1"/>
    <col min="250" max="250" width="13.26953125" style="89" customWidth="1"/>
    <col min="251" max="251" width="16.1796875" style="89" customWidth="1"/>
    <col min="252" max="252" width="35" style="89" customWidth="1"/>
    <col min="253" max="254" width="11" style="89" customWidth="1"/>
    <col min="255" max="255" width="23.453125" style="89" customWidth="1"/>
    <col min="256" max="268" width="11" style="89" customWidth="1"/>
    <col min="269" max="269" width="11.26953125" style="89" customWidth="1"/>
    <col min="270" max="270" width="0" style="89" hidden="1" customWidth="1"/>
    <col min="271" max="271" width="42" style="89" customWidth="1"/>
    <col min="272" max="502" width="11" style="89"/>
    <col min="503" max="503" width="35" style="89" customWidth="1"/>
    <col min="504" max="504" width="12.1796875" style="89" customWidth="1"/>
    <col min="505" max="505" width="11" style="89" customWidth="1"/>
    <col min="506" max="506" width="13.26953125" style="89" customWidth="1"/>
    <col min="507" max="507" width="16.1796875" style="89" customWidth="1"/>
    <col min="508" max="508" width="35" style="89" customWidth="1"/>
    <col min="509" max="510" width="11" style="89" customWidth="1"/>
    <col min="511" max="511" width="23.453125" style="89" customWidth="1"/>
    <col min="512" max="524" width="11" style="89" customWidth="1"/>
    <col min="525" max="525" width="11.26953125" style="89" customWidth="1"/>
    <col min="526" max="526" width="0" style="89" hidden="1" customWidth="1"/>
    <col min="527" max="527" width="42" style="89" customWidth="1"/>
    <col min="528" max="758" width="11" style="89"/>
    <col min="759" max="759" width="35" style="89" customWidth="1"/>
    <col min="760" max="760" width="12.1796875" style="89" customWidth="1"/>
    <col min="761" max="761" width="11" style="89" customWidth="1"/>
    <col min="762" max="762" width="13.26953125" style="89" customWidth="1"/>
    <col min="763" max="763" width="16.1796875" style="89" customWidth="1"/>
    <col min="764" max="764" width="35" style="89" customWidth="1"/>
    <col min="765" max="766" width="11" style="89" customWidth="1"/>
    <col min="767" max="767" width="23.453125" style="89" customWidth="1"/>
    <col min="768" max="780" width="11" style="89" customWidth="1"/>
    <col min="781" max="781" width="11.26953125" style="89" customWidth="1"/>
    <col min="782" max="782" width="0" style="89" hidden="1" customWidth="1"/>
    <col min="783" max="783" width="42" style="89" customWidth="1"/>
    <col min="784" max="1014" width="11" style="89"/>
    <col min="1015" max="1015" width="35" style="89" customWidth="1"/>
    <col min="1016" max="1016" width="12.1796875" style="89" customWidth="1"/>
    <col min="1017" max="1017" width="11" style="89" customWidth="1"/>
    <col min="1018" max="1018" width="13.26953125" style="89" customWidth="1"/>
    <col min="1019" max="1019" width="16.1796875" style="89" customWidth="1"/>
    <col min="1020" max="1020" width="35" style="89" customWidth="1"/>
    <col min="1021" max="1022" width="11" style="89" customWidth="1"/>
    <col min="1023" max="1023" width="23.453125" style="89" customWidth="1"/>
    <col min="1024" max="1036" width="11" style="89" customWidth="1"/>
    <col min="1037" max="1037" width="11.26953125" style="89" customWidth="1"/>
    <col min="1038" max="1038" width="0" style="89" hidden="1" customWidth="1"/>
    <col min="1039" max="1039" width="42" style="89" customWidth="1"/>
    <col min="1040" max="1270" width="11" style="89"/>
    <col min="1271" max="1271" width="35" style="89" customWidth="1"/>
    <col min="1272" max="1272" width="12.1796875" style="89" customWidth="1"/>
    <col min="1273" max="1273" width="11" style="89" customWidth="1"/>
    <col min="1274" max="1274" width="13.26953125" style="89" customWidth="1"/>
    <col min="1275" max="1275" width="16.1796875" style="89" customWidth="1"/>
    <col min="1276" max="1276" width="35" style="89" customWidth="1"/>
    <col min="1277" max="1278" width="11" style="89" customWidth="1"/>
    <col min="1279" max="1279" width="23.453125" style="89" customWidth="1"/>
    <col min="1280" max="1292" width="11" style="89" customWidth="1"/>
    <col min="1293" max="1293" width="11.26953125" style="89" customWidth="1"/>
    <col min="1294" max="1294" width="0" style="89" hidden="1" customWidth="1"/>
    <col min="1295" max="1295" width="42" style="89" customWidth="1"/>
    <col min="1296" max="1526" width="11" style="89"/>
    <col min="1527" max="1527" width="35" style="89" customWidth="1"/>
    <col min="1528" max="1528" width="12.1796875" style="89" customWidth="1"/>
    <col min="1529" max="1529" width="11" style="89" customWidth="1"/>
    <col min="1530" max="1530" width="13.26953125" style="89" customWidth="1"/>
    <col min="1531" max="1531" width="16.1796875" style="89" customWidth="1"/>
    <col min="1532" max="1532" width="35" style="89" customWidth="1"/>
    <col min="1533" max="1534" width="11" style="89" customWidth="1"/>
    <col min="1535" max="1535" width="23.453125" style="89" customWidth="1"/>
    <col min="1536" max="1548" width="11" style="89" customWidth="1"/>
    <col min="1549" max="1549" width="11.26953125" style="89" customWidth="1"/>
    <col min="1550" max="1550" width="0" style="89" hidden="1" customWidth="1"/>
    <col min="1551" max="1551" width="42" style="89" customWidth="1"/>
    <col min="1552" max="1782" width="11" style="89"/>
    <col min="1783" max="1783" width="35" style="89" customWidth="1"/>
    <col min="1784" max="1784" width="12.1796875" style="89" customWidth="1"/>
    <col min="1785" max="1785" width="11" style="89" customWidth="1"/>
    <col min="1786" max="1786" width="13.26953125" style="89" customWidth="1"/>
    <col min="1787" max="1787" width="16.1796875" style="89" customWidth="1"/>
    <col min="1788" max="1788" width="35" style="89" customWidth="1"/>
    <col min="1789" max="1790" width="11" style="89" customWidth="1"/>
    <col min="1791" max="1791" width="23.453125" style="89" customWidth="1"/>
    <col min="1792" max="1804" width="11" style="89" customWidth="1"/>
    <col min="1805" max="1805" width="11.26953125" style="89" customWidth="1"/>
    <col min="1806" max="1806" width="0" style="89" hidden="1" customWidth="1"/>
    <col min="1807" max="1807" width="42" style="89" customWidth="1"/>
    <col min="1808" max="2038" width="11" style="89"/>
    <col min="2039" max="2039" width="35" style="89" customWidth="1"/>
    <col min="2040" max="2040" width="12.1796875" style="89" customWidth="1"/>
    <col min="2041" max="2041" width="11" style="89" customWidth="1"/>
    <col min="2042" max="2042" width="13.26953125" style="89" customWidth="1"/>
    <col min="2043" max="2043" width="16.1796875" style="89" customWidth="1"/>
    <col min="2044" max="2044" width="35" style="89" customWidth="1"/>
    <col min="2045" max="2046" width="11" style="89" customWidth="1"/>
    <col min="2047" max="2047" width="23.453125" style="89" customWidth="1"/>
    <col min="2048" max="2060" width="11" style="89" customWidth="1"/>
    <col min="2061" max="2061" width="11.26953125" style="89" customWidth="1"/>
    <col min="2062" max="2062" width="0" style="89" hidden="1" customWidth="1"/>
    <col min="2063" max="2063" width="42" style="89" customWidth="1"/>
    <col min="2064" max="2294" width="11" style="89"/>
    <col min="2295" max="2295" width="35" style="89" customWidth="1"/>
    <col min="2296" max="2296" width="12.1796875" style="89" customWidth="1"/>
    <col min="2297" max="2297" width="11" style="89" customWidth="1"/>
    <col min="2298" max="2298" width="13.26953125" style="89" customWidth="1"/>
    <col min="2299" max="2299" width="16.1796875" style="89" customWidth="1"/>
    <col min="2300" max="2300" width="35" style="89" customWidth="1"/>
    <col min="2301" max="2302" width="11" style="89" customWidth="1"/>
    <col min="2303" max="2303" width="23.453125" style="89" customWidth="1"/>
    <col min="2304" max="2316" width="11" style="89" customWidth="1"/>
    <col min="2317" max="2317" width="11.26953125" style="89" customWidth="1"/>
    <col min="2318" max="2318" width="0" style="89" hidden="1" customWidth="1"/>
    <col min="2319" max="2319" width="42" style="89" customWidth="1"/>
    <col min="2320" max="2550" width="11" style="89"/>
    <col min="2551" max="2551" width="35" style="89" customWidth="1"/>
    <col min="2552" max="2552" width="12.1796875" style="89" customWidth="1"/>
    <col min="2553" max="2553" width="11" style="89" customWidth="1"/>
    <col min="2554" max="2554" width="13.26953125" style="89" customWidth="1"/>
    <col min="2555" max="2555" width="16.1796875" style="89" customWidth="1"/>
    <col min="2556" max="2556" width="35" style="89" customWidth="1"/>
    <col min="2557" max="2558" width="11" style="89" customWidth="1"/>
    <col min="2559" max="2559" width="23.453125" style="89" customWidth="1"/>
    <col min="2560" max="2572" width="11" style="89" customWidth="1"/>
    <col min="2573" max="2573" width="11.26953125" style="89" customWidth="1"/>
    <col min="2574" max="2574" width="0" style="89" hidden="1" customWidth="1"/>
    <col min="2575" max="2575" width="42" style="89" customWidth="1"/>
    <col min="2576" max="2806" width="11" style="89"/>
    <col min="2807" max="2807" width="35" style="89" customWidth="1"/>
    <col min="2808" max="2808" width="12.1796875" style="89" customWidth="1"/>
    <col min="2809" max="2809" width="11" style="89" customWidth="1"/>
    <col min="2810" max="2810" width="13.26953125" style="89" customWidth="1"/>
    <col min="2811" max="2811" width="16.1796875" style="89" customWidth="1"/>
    <col min="2812" max="2812" width="35" style="89" customWidth="1"/>
    <col min="2813" max="2814" width="11" style="89" customWidth="1"/>
    <col min="2815" max="2815" width="23.453125" style="89" customWidth="1"/>
    <col min="2816" max="2828" width="11" style="89" customWidth="1"/>
    <col min="2829" max="2829" width="11.26953125" style="89" customWidth="1"/>
    <col min="2830" max="2830" width="0" style="89" hidden="1" customWidth="1"/>
    <col min="2831" max="2831" width="42" style="89" customWidth="1"/>
    <col min="2832" max="3062" width="11" style="89"/>
    <col min="3063" max="3063" width="35" style="89" customWidth="1"/>
    <col min="3064" max="3064" width="12.1796875" style="89" customWidth="1"/>
    <col min="3065" max="3065" width="11" style="89" customWidth="1"/>
    <col min="3066" max="3066" width="13.26953125" style="89" customWidth="1"/>
    <col min="3067" max="3067" width="16.1796875" style="89" customWidth="1"/>
    <col min="3068" max="3068" width="35" style="89" customWidth="1"/>
    <col min="3069" max="3070" width="11" style="89" customWidth="1"/>
    <col min="3071" max="3071" width="23.453125" style="89" customWidth="1"/>
    <col min="3072" max="3084" width="11" style="89" customWidth="1"/>
    <col min="3085" max="3085" width="11.26953125" style="89" customWidth="1"/>
    <col min="3086" max="3086" width="0" style="89" hidden="1" customWidth="1"/>
    <col min="3087" max="3087" width="42" style="89" customWidth="1"/>
    <col min="3088" max="3318" width="11" style="89"/>
    <col min="3319" max="3319" width="35" style="89" customWidth="1"/>
    <col min="3320" max="3320" width="12.1796875" style="89" customWidth="1"/>
    <col min="3321" max="3321" width="11" style="89" customWidth="1"/>
    <col min="3322" max="3322" width="13.26953125" style="89" customWidth="1"/>
    <col min="3323" max="3323" width="16.1796875" style="89" customWidth="1"/>
    <col min="3324" max="3324" width="35" style="89" customWidth="1"/>
    <col min="3325" max="3326" width="11" style="89" customWidth="1"/>
    <col min="3327" max="3327" width="23.453125" style="89" customWidth="1"/>
    <col min="3328" max="3340" width="11" style="89" customWidth="1"/>
    <col min="3341" max="3341" width="11.26953125" style="89" customWidth="1"/>
    <col min="3342" max="3342" width="0" style="89" hidden="1" customWidth="1"/>
    <col min="3343" max="3343" width="42" style="89" customWidth="1"/>
    <col min="3344" max="3574" width="11" style="89"/>
    <col min="3575" max="3575" width="35" style="89" customWidth="1"/>
    <col min="3576" max="3576" width="12.1796875" style="89" customWidth="1"/>
    <col min="3577" max="3577" width="11" style="89" customWidth="1"/>
    <col min="3578" max="3578" width="13.26953125" style="89" customWidth="1"/>
    <col min="3579" max="3579" width="16.1796875" style="89" customWidth="1"/>
    <col min="3580" max="3580" width="35" style="89" customWidth="1"/>
    <col min="3581" max="3582" width="11" style="89" customWidth="1"/>
    <col min="3583" max="3583" width="23.453125" style="89" customWidth="1"/>
    <col min="3584" max="3596" width="11" style="89" customWidth="1"/>
    <col min="3597" max="3597" width="11.26953125" style="89" customWidth="1"/>
    <col min="3598" max="3598" width="0" style="89" hidden="1" customWidth="1"/>
    <col min="3599" max="3599" width="42" style="89" customWidth="1"/>
    <col min="3600" max="3830" width="11" style="89"/>
    <col min="3831" max="3831" width="35" style="89" customWidth="1"/>
    <col min="3832" max="3832" width="12.1796875" style="89" customWidth="1"/>
    <col min="3833" max="3833" width="11" style="89" customWidth="1"/>
    <col min="3834" max="3834" width="13.26953125" style="89" customWidth="1"/>
    <col min="3835" max="3835" width="16.1796875" style="89" customWidth="1"/>
    <col min="3836" max="3836" width="35" style="89" customWidth="1"/>
    <col min="3837" max="3838" width="11" style="89" customWidth="1"/>
    <col min="3839" max="3839" width="23.453125" style="89" customWidth="1"/>
    <col min="3840" max="3852" width="11" style="89" customWidth="1"/>
    <col min="3853" max="3853" width="11.26953125" style="89" customWidth="1"/>
    <col min="3854" max="3854" width="0" style="89" hidden="1" customWidth="1"/>
    <col min="3855" max="3855" width="42" style="89" customWidth="1"/>
    <col min="3856" max="4086" width="11" style="89"/>
    <col min="4087" max="4087" width="35" style="89" customWidth="1"/>
    <col min="4088" max="4088" width="12.1796875" style="89" customWidth="1"/>
    <col min="4089" max="4089" width="11" style="89" customWidth="1"/>
    <col min="4090" max="4090" width="13.26953125" style="89" customWidth="1"/>
    <col min="4091" max="4091" width="16.1796875" style="89" customWidth="1"/>
    <col min="4092" max="4092" width="35" style="89" customWidth="1"/>
    <col min="4093" max="4094" width="11" style="89" customWidth="1"/>
    <col min="4095" max="4095" width="23.453125" style="89" customWidth="1"/>
    <col min="4096" max="4108" width="11" style="89" customWidth="1"/>
    <col min="4109" max="4109" width="11.26953125" style="89" customWidth="1"/>
    <col min="4110" max="4110" width="0" style="89" hidden="1" customWidth="1"/>
    <col min="4111" max="4111" width="42" style="89" customWidth="1"/>
    <col min="4112" max="4342" width="11" style="89"/>
    <col min="4343" max="4343" width="35" style="89" customWidth="1"/>
    <col min="4344" max="4344" width="12.1796875" style="89" customWidth="1"/>
    <col min="4345" max="4345" width="11" style="89" customWidth="1"/>
    <col min="4346" max="4346" width="13.26953125" style="89" customWidth="1"/>
    <col min="4347" max="4347" width="16.1796875" style="89" customWidth="1"/>
    <col min="4348" max="4348" width="35" style="89" customWidth="1"/>
    <col min="4349" max="4350" width="11" style="89" customWidth="1"/>
    <col min="4351" max="4351" width="23.453125" style="89" customWidth="1"/>
    <col min="4352" max="4364" width="11" style="89" customWidth="1"/>
    <col min="4365" max="4365" width="11.26953125" style="89" customWidth="1"/>
    <col min="4366" max="4366" width="0" style="89" hidden="1" customWidth="1"/>
    <col min="4367" max="4367" width="42" style="89" customWidth="1"/>
    <col min="4368" max="4598" width="11" style="89"/>
    <col min="4599" max="4599" width="35" style="89" customWidth="1"/>
    <col min="4600" max="4600" width="12.1796875" style="89" customWidth="1"/>
    <col min="4601" max="4601" width="11" style="89" customWidth="1"/>
    <col min="4602" max="4602" width="13.26953125" style="89" customWidth="1"/>
    <col min="4603" max="4603" width="16.1796875" style="89" customWidth="1"/>
    <col min="4604" max="4604" width="35" style="89" customWidth="1"/>
    <col min="4605" max="4606" width="11" style="89" customWidth="1"/>
    <col min="4607" max="4607" width="23.453125" style="89" customWidth="1"/>
    <col min="4608" max="4620" width="11" style="89" customWidth="1"/>
    <col min="4621" max="4621" width="11.26953125" style="89" customWidth="1"/>
    <col min="4622" max="4622" width="0" style="89" hidden="1" customWidth="1"/>
    <col min="4623" max="4623" width="42" style="89" customWidth="1"/>
    <col min="4624" max="4854" width="11" style="89"/>
    <col min="4855" max="4855" width="35" style="89" customWidth="1"/>
    <col min="4856" max="4856" width="12.1796875" style="89" customWidth="1"/>
    <col min="4857" max="4857" width="11" style="89" customWidth="1"/>
    <col min="4858" max="4858" width="13.26953125" style="89" customWidth="1"/>
    <col min="4859" max="4859" width="16.1796875" style="89" customWidth="1"/>
    <col min="4860" max="4860" width="35" style="89" customWidth="1"/>
    <col min="4861" max="4862" width="11" style="89" customWidth="1"/>
    <col min="4863" max="4863" width="23.453125" style="89" customWidth="1"/>
    <col min="4864" max="4876" width="11" style="89" customWidth="1"/>
    <col min="4877" max="4877" width="11.26953125" style="89" customWidth="1"/>
    <col min="4878" max="4878" width="0" style="89" hidden="1" customWidth="1"/>
    <col min="4879" max="4879" width="42" style="89" customWidth="1"/>
    <col min="4880" max="5110" width="11" style="89"/>
    <col min="5111" max="5111" width="35" style="89" customWidth="1"/>
    <col min="5112" max="5112" width="12.1796875" style="89" customWidth="1"/>
    <col min="5113" max="5113" width="11" style="89" customWidth="1"/>
    <col min="5114" max="5114" width="13.26953125" style="89" customWidth="1"/>
    <col min="5115" max="5115" width="16.1796875" style="89" customWidth="1"/>
    <col min="5116" max="5116" width="35" style="89" customWidth="1"/>
    <col min="5117" max="5118" width="11" style="89" customWidth="1"/>
    <col min="5119" max="5119" width="23.453125" style="89" customWidth="1"/>
    <col min="5120" max="5132" width="11" style="89" customWidth="1"/>
    <col min="5133" max="5133" width="11.26953125" style="89" customWidth="1"/>
    <col min="5134" max="5134" width="0" style="89" hidden="1" customWidth="1"/>
    <col min="5135" max="5135" width="42" style="89" customWidth="1"/>
    <col min="5136" max="5366" width="11" style="89"/>
    <col min="5367" max="5367" width="35" style="89" customWidth="1"/>
    <col min="5368" max="5368" width="12.1796875" style="89" customWidth="1"/>
    <col min="5369" max="5369" width="11" style="89" customWidth="1"/>
    <col min="5370" max="5370" width="13.26953125" style="89" customWidth="1"/>
    <col min="5371" max="5371" width="16.1796875" style="89" customWidth="1"/>
    <col min="5372" max="5372" width="35" style="89" customWidth="1"/>
    <col min="5373" max="5374" width="11" style="89" customWidth="1"/>
    <col min="5375" max="5375" width="23.453125" style="89" customWidth="1"/>
    <col min="5376" max="5388" width="11" style="89" customWidth="1"/>
    <col min="5389" max="5389" width="11.26953125" style="89" customWidth="1"/>
    <col min="5390" max="5390" width="0" style="89" hidden="1" customWidth="1"/>
    <col min="5391" max="5391" width="42" style="89" customWidth="1"/>
    <col min="5392" max="5622" width="11" style="89"/>
    <col min="5623" max="5623" width="35" style="89" customWidth="1"/>
    <col min="5624" max="5624" width="12.1796875" style="89" customWidth="1"/>
    <col min="5625" max="5625" width="11" style="89" customWidth="1"/>
    <col min="5626" max="5626" width="13.26953125" style="89" customWidth="1"/>
    <col min="5627" max="5627" width="16.1796875" style="89" customWidth="1"/>
    <col min="5628" max="5628" width="35" style="89" customWidth="1"/>
    <col min="5629" max="5630" width="11" style="89" customWidth="1"/>
    <col min="5631" max="5631" width="23.453125" style="89" customWidth="1"/>
    <col min="5632" max="5644" width="11" style="89" customWidth="1"/>
    <col min="5645" max="5645" width="11.26953125" style="89" customWidth="1"/>
    <col min="5646" max="5646" width="0" style="89" hidden="1" customWidth="1"/>
    <col min="5647" max="5647" width="42" style="89" customWidth="1"/>
    <col min="5648" max="5878" width="11" style="89"/>
    <col min="5879" max="5879" width="35" style="89" customWidth="1"/>
    <col min="5880" max="5880" width="12.1796875" style="89" customWidth="1"/>
    <col min="5881" max="5881" width="11" style="89" customWidth="1"/>
    <col min="5882" max="5882" width="13.26953125" style="89" customWidth="1"/>
    <col min="5883" max="5883" width="16.1796875" style="89" customWidth="1"/>
    <col min="5884" max="5884" width="35" style="89" customWidth="1"/>
    <col min="5885" max="5886" width="11" style="89" customWidth="1"/>
    <col min="5887" max="5887" width="23.453125" style="89" customWidth="1"/>
    <col min="5888" max="5900" width="11" style="89" customWidth="1"/>
    <col min="5901" max="5901" width="11.26953125" style="89" customWidth="1"/>
    <col min="5902" max="5902" width="0" style="89" hidden="1" customWidth="1"/>
    <col min="5903" max="5903" width="42" style="89" customWidth="1"/>
    <col min="5904" max="6134" width="11" style="89"/>
    <col min="6135" max="6135" width="35" style="89" customWidth="1"/>
    <col min="6136" max="6136" width="12.1796875" style="89" customWidth="1"/>
    <col min="6137" max="6137" width="11" style="89" customWidth="1"/>
    <col min="6138" max="6138" width="13.26953125" style="89" customWidth="1"/>
    <col min="6139" max="6139" width="16.1796875" style="89" customWidth="1"/>
    <col min="6140" max="6140" width="35" style="89" customWidth="1"/>
    <col min="6141" max="6142" width="11" style="89" customWidth="1"/>
    <col min="6143" max="6143" width="23.453125" style="89" customWidth="1"/>
    <col min="6144" max="6156" width="11" style="89" customWidth="1"/>
    <col min="6157" max="6157" width="11.26953125" style="89" customWidth="1"/>
    <col min="6158" max="6158" width="0" style="89" hidden="1" customWidth="1"/>
    <col min="6159" max="6159" width="42" style="89" customWidth="1"/>
    <col min="6160" max="6390" width="11" style="89"/>
    <col min="6391" max="6391" width="35" style="89" customWidth="1"/>
    <col min="6392" max="6392" width="12.1796875" style="89" customWidth="1"/>
    <col min="6393" max="6393" width="11" style="89" customWidth="1"/>
    <col min="6394" max="6394" width="13.26953125" style="89" customWidth="1"/>
    <col min="6395" max="6395" width="16.1796875" style="89" customWidth="1"/>
    <col min="6396" max="6396" width="35" style="89" customWidth="1"/>
    <col min="6397" max="6398" width="11" style="89" customWidth="1"/>
    <col min="6399" max="6399" width="23.453125" style="89" customWidth="1"/>
    <col min="6400" max="6412" width="11" style="89" customWidth="1"/>
    <col min="6413" max="6413" width="11.26953125" style="89" customWidth="1"/>
    <col min="6414" max="6414" width="0" style="89" hidden="1" customWidth="1"/>
    <col min="6415" max="6415" width="42" style="89" customWidth="1"/>
    <col min="6416" max="6646" width="11" style="89"/>
    <col min="6647" max="6647" width="35" style="89" customWidth="1"/>
    <col min="6648" max="6648" width="12.1796875" style="89" customWidth="1"/>
    <col min="6649" max="6649" width="11" style="89" customWidth="1"/>
    <col min="6650" max="6650" width="13.26953125" style="89" customWidth="1"/>
    <col min="6651" max="6651" width="16.1796875" style="89" customWidth="1"/>
    <col min="6652" max="6652" width="35" style="89" customWidth="1"/>
    <col min="6653" max="6654" width="11" style="89" customWidth="1"/>
    <col min="6655" max="6655" width="23.453125" style="89" customWidth="1"/>
    <col min="6656" max="6668" width="11" style="89" customWidth="1"/>
    <col min="6669" max="6669" width="11.26953125" style="89" customWidth="1"/>
    <col min="6670" max="6670" width="0" style="89" hidden="1" customWidth="1"/>
    <col min="6671" max="6671" width="42" style="89" customWidth="1"/>
    <col min="6672" max="6902" width="11" style="89"/>
    <col min="6903" max="6903" width="35" style="89" customWidth="1"/>
    <col min="6904" max="6904" width="12.1796875" style="89" customWidth="1"/>
    <col min="6905" max="6905" width="11" style="89" customWidth="1"/>
    <col min="6906" max="6906" width="13.26953125" style="89" customWidth="1"/>
    <col min="6907" max="6907" width="16.1796875" style="89" customWidth="1"/>
    <col min="6908" max="6908" width="35" style="89" customWidth="1"/>
    <col min="6909" max="6910" width="11" style="89" customWidth="1"/>
    <col min="6911" max="6911" width="23.453125" style="89" customWidth="1"/>
    <col min="6912" max="6924" width="11" style="89" customWidth="1"/>
    <col min="6925" max="6925" width="11.26953125" style="89" customWidth="1"/>
    <col min="6926" max="6926" width="0" style="89" hidden="1" customWidth="1"/>
    <col min="6927" max="6927" width="42" style="89" customWidth="1"/>
    <col min="6928" max="7158" width="11" style="89"/>
    <col min="7159" max="7159" width="35" style="89" customWidth="1"/>
    <col min="7160" max="7160" width="12.1796875" style="89" customWidth="1"/>
    <col min="7161" max="7161" width="11" style="89" customWidth="1"/>
    <col min="7162" max="7162" width="13.26953125" style="89" customWidth="1"/>
    <col min="7163" max="7163" width="16.1796875" style="89" customWidth="1"/>
    <col min="7164" max="7164" width="35" style="89" customWidth="1"/>
    <col min="7165" max="7166" width="11" style="89" customWidth="1"/>
    <col min="7167" max="7167" width="23.453125" style="89" customWidth="1"/>
    <col min="7168" max="7180" width="11" style="89" customWidth="1"/>
    <col min="7181" max="7181" width="11.26953125" style="89" customWidth="1"/>
    <col min="7182" max="7182" width="0" style="89" hidden="1" customWidth="1"/>
    <col min="7183" max="7183" width="42" style="89" customWidth="1"/>
    <col min="7184" max="7414" width="11" style="89"/>
    <col min="7415" max="7415" width="35" style="89" customWidth="1"/>
    <col min="7416" max="7416" width="12.1796875" style="89" customWidth="1"/>
    <col min="7417" max="7417" width="11" style="89" customWidth="1"/>
    <col min="7418" max="7418" width="13.26953125" style="89" customWidth="1"/>
    <col min="7419" max="7419" width="16.1796875" style="89" customWidth="1"/>
    <col min="7420" max="7420" width="35" style="89" customWidth="1"/>
    <col min="7421" max="7422" width="11" style="89" customWidth="1"/>
    <col min="7423" max="7423" width="23.453125" style="89" customWidth="1"/>
    <col min="7424" max="7436" width="11" style="89" customWidth="1"/>
    <col min="7437" max="7437" width="11.26953125" style="89" customWidth="1"/>
    <col min="7438" max="7438" width="0" style="89" hidden="1" customWidth="1"/>
    <col min="7439" max="7439" width="42" style="89" customWidth="1"/>
    <col min="7440" max="7670" width="11" style="89"/>
    <col min="7671" max="7671" width="35" style="89" customWidth="1"/>
    <col min="7672" max="7672" width="12.1796875" style="89" customWidth="1"/>
    <col min="7673" max="7673" width="11" style="89" customWidth="1"/>
    <col min="7674" max="7674" width="13.26953125" style="89" customWidth="1"/>
    <col min="7675" max="7675" width="16.1796875" style="89" customWidth="1"/>
    <col min="7676" max="7676" width="35" style="89" customWidth="1"/>
    <col min="7677" max="7678" width="11" style="89" customWidth="1"/>
    <col min="7679" max="7679" width="23.453125" style="89" customWidth="1"/>
    <col min="7680" max="7692" width="11" style="89" customWidth="1"/>
    <col min="7693" max="7693" width="11.26953125" style="89" customWidth="1"/>
    <col min="7694" max="7694" width="0" style="89" hidden="1" customWidth="1"/>
    <col min="7695" max="7695" width="42" style="89" customWidth="1"/>
    <col min="7696" max="7926" width="11" style="89"/>
    <col min="7927" max="7927" width="35" style="89" customWidth="1"/>
    <col min="7928" max="7928" width="12.1796875" style="89" customWidth="1"/>
    <col min="7929" max="7929" width="11" style="89" customWidth="1"/>
    <col min="7930" max="7930" width="13.26953125" style="89" customWidth="1"/>
    <col min="7931" max="7931" width="16.1796875" style="89" customWidth="1"/>
    <col min="7932" max="7932" width="35" style="89" customWidth="1"/>
    <col min="7933" max="7934" width="11" style="89" customWidth="1"/>
    <col min="7935" max="7935" width="23.453125" style="89" customWidth="1"/>
    <col min="7936" max="7948" width="11" style="89" customWidth="1"/>
    <col min="7949" max="7949" width="11.26953125" style="89" customWidth="1"/>
    <col min="7950" max="7950" width="0" style="89" hidden="1" customWidth="1"/>
    <col min="7951" max="7951" width="42" style="89" customWidth="1"/>
    <col min="7952" max="8182" width="11" style="89"/>
    <col min="8183" max="8183" width="35" style="89" customWidth="1"/>
    <col min="8184" max="8184" width="12.1796875" style="89" customWidth="1"/>
    <col min="8185" max="8185" width="11" style="89" customWidth="1"/>
    <col min="8186" max="8186" width="13.26953125" style="89" customWidth="1"/>
    <col min="8187" max="8187" width="16.1796875" style="89" customWidth="1"/>
    <col min="8188" max="8188" width="35" style="89" customWidth="1"/>
    <col min="8189" max="8190" width="11" style="89" customWidth="1"/>
    <col min="8191" max="8191" width="23.453125" style="89" customWidth="1"/>
    <col min="8192" max="8204" width="11" style="89" customWidth="1"/>
    <col min="8205" max="8205" width="11.26953125" style="89" customWidth="1"/>
    <col min="8206" max="8206" width="0" style="89" hidden="1" customWidth="1"/>
    <col min="8207" max="8207" width="42" style="89" customWidth="1"/>
    <col min="8208" max="8438" width="11" style="89"/>
    <col min="8439" max="8439" width="35" style="89" customWidth="1"/>
    <col min="8440" max="8440" width="12.1796875" style="89" customWidth="1"/>
    <col min="8441" max="8441" width="11" style="89" customWidth="1"/>
    <col min="8442" max="8442" width="13.26953125" style="89" customWidth="1"/>
    <col min="8443" max="8443" width="16.1796875" style="89" customWidth="1"/>
    <col min="8444" max="8444" width="35" style="89" customWidth="1"/>
    <col min="8445" max="8446" width="11" style="89" customWidth="1"/>
    <col min="8447" max="8447" width="23.453125" style="89" customWidth="1"/>
    <col min="8448" max="8460" width="11" style="89" customWidth="1"/>
    <col min="8461" max="8461" width="11.26953125" style="89" customWidth="1"/>
    <col min="8462" max="8462" width="0" style="89" hidden="1" customWidth="1"/>
    <col min="8463" max="8463" width="42" style="89" customWidth="1"/>
    <col min="8464" max="8694" width="11" style="89"/>
    <col min="8695" max="8695" width="35" style="89" customWidth="1"/>
    <col min="8696" max="8696" width="12.1796875" style="89" customWidth="1"/>
    <col min="8697" max="8697" width="11" style="89" customWidth="1"/>
    <col min="8698" max="8698" width="13.26953125" style="89" customWidth="1"/>
    <col min="8699" max="8699" width="16.1796875" style="89" customWidth="1"/>
    <col min="8700" max="8700" width="35" style="89" customWidth="1"/>
    <col min="8701" max="8702" width="11" style="89" customWidth="1"/>
    <col min="8703" max="8703" width="23.453125" style="89" customWidth="1"/>
    <col min="8704" max="8716" width="11" style="89" customWidth="1"/>
    <col min="8717" max="8717" width="11.26953125" style="89" customWidth="1"/>
    <col min="8718" max="8718" width="0" style="89" hidden="1" customWidth="1"/>
    <col min="8719" max="8719" width="42" style="89" customWidth="1"/>
    <col min="8720" max="8950" width="11" style="89"/>
    <col min="8951" max="8951" width="35" style="89" customWidth="1"/>
    <col min="8952" max="8952" width="12.1796875" style="89" customWidth="1"/>
    <col min="8953" max="8953" width="11" style="89" customWidth="1"/>
    <col min="8954" max="8954" width="13.26953125" style="89" customWidth="1"/>
    <col min="8955" max="8955" width="16.1796875" style="89" customWidth="1"/>
    <col min="8956" max="8956" width="35" style="89" customWidth="1"/>
    <col min="8957" max="8958" width="11" style="89" customWidth="1"/>
    <col min="8959" max="8959" width="23.453125" style="89" customWidth="1"/>
    <col min="8960" max="8972" width="11" style="89" customWidth="1"/>
    <col min="8973" max="8973" width="11.26953125" style="89" customWidth="1"/>
    <col min="8974" max="8974" width="0" style="89" hidden="1" customWidth="1"/>
    <col min="8975" max="8975" width="42" style="89" customWidth="1"/>
    <col min="8976" max="9206" width="11" style="89"/>
    <col min="9207" max="9207" width="35" style="89" customWidth="1"/>
    <col min="9208" max="9208" width="12.1796875" style="89" customWidth="1"/>
    <col min="9209" max="9209" width="11" style="89" customWidth="1"/>
    <col min="9210" max="9210" width="13.26953125" style="89" customWidth="1"/>
    <col min="9211" max="9211" width="16.1796875" style="89" customWidth="1"/>
    <col min="9212" max="9212" width="35" style="89" customWidth="1"/>
    <col min="9213" max="9214" width="11" style="89" customWidth="1"/>
    <col min="9215" max="9215" width="23.453125" style="89" customWidth="1"/>
    <col min="9216" max="9228" width="11" style="89" customWidth="1"/>
    <col min="9229" max="9229" width="11.26953125" style="89" customWidth="1"/>
    <col min="9230" max="9230" width="0" style="89" hidden="1" customWidth="1"/>
    <col min="9231" max="9231" width="42" style="89" customWidth="1"/>
    <col min="9232" max="9462" width="11" style="89"/>
    <col min="9463" max="9463" width="35" style="89" customWidth="1"/>
    <col min="9464" max="9464" width="12.1796875" style="89" customWidth="1"/>
    <col min="9465" max="9465" width="11" style="89" customWidth="1"/>
    <col min="9466" max="9466" width="13.26953125" style="89" customWidth="1"/>
    <col min="9467" max="9467" width="16.1796875" style="89" customWidth="1"/>
    <col min="9468" max="9468" width="35" style="89" customWidth="1"/>
    <col min="9469" max="9470" width="11" style="89" customWidth="1"/>
    <col min="9471" max="9471" width="23.453125" style="89" customWidth="1"/>
    <col min="9472" max="9484" width="11" style="89" customWidth="1"/>
    <col min="9485" max="9485" width="11.26953125" style="89" customWidth="1"/>
    <col min="9486" max="9486" width="0" style="89" hidden="1" customWidth="1"/>
    <col min="9487" max="9487" width="42" style="89" customWidth="1"/>
    <col min="9488" max="9718" width="11" style="89"/>
    <col min="9719" max="9719" width="35" style="89" customWidth="1"/>
    <col min="9720" max="9720" width="12.1796875" style="89" customWidth="1"/>
    <col min="9721" max="9721" width="11" style="89" customWidth="1"/>
    <col min="9722" max="9722" width="13.26953125" style="89" customWidth="1"/>
    <col min="9723" max="9723" width="16.1796875" style="89" customWidth="1"/>
    <col min="9724" max="9724" width="35" style="89" customWidth="1"/>
    <col min="9725" max="9726" width="11" style="89" customWidth="1"/>
    <col min="9727" max="9727" width="23.453125" style="89" customWidth="1"/>
    <col min="9728" max="9740" width="11" style="89" customWidth="1"/>
    <col min="9741" max="9741" width="11.26953125" style="89" customWidth="1"/>
    <col min="9742" max="9742" width="0" style="89" hidden="1" customWidth="1"/>
    <col min="9743" max="9743" width="42" style="89" customWidth="1"/>
    <col min="9744" max="9974" width="11" style="89"/>
    <col min="9975" max="9975" width="35" style="89" customWidth="1"/>
    <col min="9976" max="9976" width="12.1796875" style="89" customWidth="1"/>
    <col min="9977" max="9977" width="11" style="89" customWidth="1"/>
    <col min="9978" max="9978" width="13.26953125" style="89" customWidth="1"/>
    <col min="9979" max="9979" width="16.1796875" style="89" customWidth="1"/>
    <col min="9980" max="9980" width="35" style="89" customWidth="1"/>
    <col min="9981" max="9982" width="11" style="89" customWidth="1"/>
    <col min="9983" max="9983" width="23.453125" style="89" customWidth="1"/>
    <col min="9984" max="9996" width="11" style="89" customWidth="1"/>
    <col min="9997" max="9997" width="11.26953125" style="89" customWidth="1"/>
    <col min="9998" max="9998" width="0" style="89" hidden="1" customWidth="1"/>
    <col min="9999" max="9999" width="42" style="89" customWidth="1"/>
    <col min="10000" max="10230" width="11" style="89"/>
    <col min="10231" max="10231" width="35" style="89" customWidth="1"/>
    <col min="10232" max="10232" width="12.1796875" style="89" customWidth="1"/>
    <col min="10233" max="10233" width="11" style="89" customWidth="1"/>
    <col min="10234" max="10234" width="13.26953125" style="89" customWidth="1"/>
    <col min="10235" max="10235" width="16.1796875" style="89" customWidth="1"/>
    <col min="10236" max="10236" width="35" style="89" customWidth="1"/>
    <col min="10237" max="10238" width="11" style="89" customWidth="1"/>
    <col min="10239" max="10239" width="23.453125" style="89" customWidth="1"/>
    <col min="10240" max="10252" width="11" style="89" customWidth="1"/>
    <col min="10253" max="10253" width="11.26953125" style="89" customWidth="1"/>
    <col min="10254" max="10254" width="0" style="89" hidden="1" customWidth="1"/>
    <col min="10255" max="10255" width="42" style="89" customWidth="1"/>
    <col min="10256" max="10486" width="11" style="89"/>
    <col min="10487" max="10487" width="35" style="89" customWidth="1"/>
    <col min="10488" max="10488" width="12.1796875" style="89" customWidth="1"/>
    <col min="10489" max="10489" width="11" style="89" customWidth="1"/>
    <col min="10490" max="10490" width="13.26953125" style="89" customWidth="1"/>
    <col min="10491" max="10491" width="16.1796875" style="89" customWidth="1"/>
    <col min="10492" max="10492" width="35" style="89" customWidth="1"/>
    <col min="10493" max="10494" width="11" style="89" customWidth="1"/>
    <col min="10495" max="10495" width="23.453125" style="89" customWidth="1"/>
    <col min="10496" max="10508" width="11" style="89" customWidth="1"/>
    <col min="10509" max="10509" width="11.26953125" style="89" customWidth="1"/>
    <col min="10510" max="10510" width="0" style="89" hidden="1" customWidth="1"/>
    <col min="10511" max="10511" width="42" style="89" customWidth="1"/>
    <col min="10512" max="10742" width="11" style="89"/>
    <col min="10743" max="10743" width="35" style="89" customWidth="1"/>
    <col min="10744" max="10744" width="12.1796875" style="89" customWidth="1"/>
    <col min="10745" max="10745" width="11" style="89" customWidth="1"/>
    <col min="10746" max="10746" width="13.26953125" style="89" customWidth="1"/>
    <col min="10747" max="10747" width="16.1796875" style="89" customWidth="1"/>
    <col min="10748" max="10748" width="35" style="89" customWidth="1"/>
    <col min="10749" max="10750" width="11" style="89" customWidth="1"/>
    <col min="10751" max="10751" width="23.453125" style="89" customWidth="1"/>
    <col min="10752" max="10764" width="11" style="89" customWidth="1"/>
    <col min="10765" max="10765" width="11.26953125" style="89" customWidth="1"/>
    <col min="10766" max="10766" width="0" style="89" hidden="1" customWidth="1"/>
    <col min="10767" max="10767" width="42" style="89" customWidth="1"/>
    <col min="10768" max="10998" width="11" style="89"/>
    <col min="10999" max="10999" width="35" style="89" customWidth="1"/>
    <col min="11000" max="11000" width="12.1796875" style="89" customWidth="1"/>
    <col min="11001" max="11001" width="11" style="89" customWidth="1"/>
    <col min="11002" max="11002" width="13.26953125" style="89" customWidth="1"/>
    <col min="11003" max="11003" width="16.1796875" style="89" customWidth="1"/>
    <col min="11004" max="11004" width="35" style="89" customWidth="1"/>
    <col min="11005" max="11006" width="11" style="89" customWidth="1"/>
    <col min="11007" max="11007" width="23.453125" style="89" customWidth="1"/>
    <col min="11008" max="11020" width="11" style="89" customWidth="1"/>
    <col min="11021" max="11021" width="11.26953125" style="89" customWidth="1"/>
    <col min="11022" max="11022" width="0" style="89" hidden="1" customWidth="1"/>
    <col min="11023" max="11023" width="42" style="89" customWidth="1"/>
    <col min="11024" max="11254" width="11" style="89"/>
    <col min="11255" max="11255" width="35" style="89" customWidth="1"/>
    <col min="11256" max="11256" width="12.1796875" style="89" customWidth="1"/>
    <col min="11257" max="11257" width="11" style="89" customWidth="1"/>
    <col min="11258" max="11258" width="13.26953125" style="89" customWidth="1"/>
    <col min="11259" max="11259" width="16.1796875" style="89" customWidth="1"/>
    <col min="11260" max="11260" width="35" style="89" customWidth="1"/>
    <col min="11261" max="11262" width="11" style="89" customWidth="1"/>
    <col min="11263" max="11263" width="23.453125" style="89" customWidth="1"/>
    <col min="11264" max="11276" width="11" style="89" customWidth="1"/>
    <col min="11277" max="11277" width="11.26953125" style="89" customWidth="1"/>
    <col min="11278" max="11278" width="0" style="89" hidden="1" customWidth="1"/>
    <col min="11279" max="11279" width="42" style="89" customWidth="1"/>
    <col min="11280" max="11510" width="11" style="89"/>
    <col min="11511" max="11511" width="35" style="89" customWidth="1"/>
    <col min="11512" max="11512" width="12.1796875" style="89" customWidth="1"/>
    <col min="11513" max="11513" width="11" style="89" customWidth="1"/>
    <col min="11514" max="11514" width="13.26953125" style="89" customWidth="1"/>
    <col min="11515" max="11515" width="16.1796875" style="89" customWidth="1"/>
    <col min="11516" max="11516" width="35" style="89" customWidth="1"/>
    <col min="11517" max="11518" width="11" style="89" customWidth="1"/>
    <col min="11519" max="11519" width="23.453125" style="89" customWidth="1"/>
    <col min="11520" max="11532" width="11" style="89" customWidth="1"/>
    <col min="11533" max="11533" width="11.26953125" style="89" customWidth="1"/>
    <col min="11534" max="11534" width="0" style="89" hidden="1" customWidth="1"/>
    <col min="11535" max="11535" width="42" style="89" customWidth="1"/>
    <col min="11536" max="11766" width="11" style="89"/>
    <col min="11767" max="11767" width="35" style="89" customWidth="1"/>
    <col min="11768" max="11768" width="12.1796875" style="89" customWidth="1"/>
    <col min="11769" max="11769" width="11" style="89" customWidth="1"/>
    <col min="11770" max="11770" width="13.26953125" style="89" customWidth="1"/>
    <col min="11771" max="11771" width="16.1796875" style="89" customWidth="1"/>
    <col min="11772" max="11772" width="35" style="89" customWidth="1"/>
    <col min="11773" max="11774" width="11" style="89" customWidth="1"/>
    <col min="11775" max="11775" width="23.453125" style="89" customWidth="1"/>
    <col min="11776" max="11788" width="11" style="89" customWidth="1"/>
    <col min="11789" max="11789" width="11.26953125" style="89" customWidth="1"/>
    <col min="11790" max="11790" width="0" style="89" hidden="1" customWidth="1"/>
    <col min="11791" max="11791" width="42" style="89" customWidth="1"/>
    <col min="11792" max="12022" width="11" style="89"/>
    <col min="12023" max="12023" width="35" style="89" customWidth="1"/>
    <col min="12024" max="12024" width="12.1796875" style="89" customWidth="1"/>
    <col min="12025" max="12025" width="11" style="89" customWidth="1"/>
    <col min="12026" max="12026" width="13.26953125" style="89" customWidth="1"/>
    <col min="12027" max="12027" width="16.1796875" style="89" customWidth="1"/>
    <col min="12028" max="12028" width="35" style="89" customWidth="1"/>
    <col min="12029" max="12030" width="11" style="89" customWidth="1"/>
    <col min="12031" max="12031" width="23.453125" style="89" customWidth="1"/>
    <col min="12032" max="12044" width="11" style="89" customWidth="1"/>
    <col min="12045" max="12045" width="11.26953125" style="89" customWidth="1"/>
    <col min="12046" max="12046" width="0" style="89" hidden="1" customWidth="1"/>
    <col min="12047" max="12047" width="42" style="89" customWidth="1"/>
    <col min="12048" max="12278" width="11" style="89"/>
    <col min="12279" max="12279" width="35" style="89" customWidth="1"/>
    <col min="12280" max="12280" width="12.1796875" style="89" customWidth="1"/>
    <col min="12281" max="12281" width="11" style="89" customWidth="1"/>
    <col min="12282" max="12282" width="13.26953125" style="89" customWidth="1"/>
    <col min="12283" max="12283" width="16.1796875" style="89" customWidth="1"/>
    <col min="12284" max="12284" width="35" style="89" customWidth="1"/>
    <col min="12285" max="12286" width="11" style="89" customWidth="1"/>
    <col min="12287" max="12287" width="23.453125" style="89" customWidth="1"/>
    <col min="12288" max="12300" width="11" style="89" customWidth="1"/>
    <col min="12301" max="12301" width="11.26953125" style="89" customWidth="1"/>
    <col min="12302" max="12302" width="0" style="89" hidden="1" customWidth="1"/>
    <col min="12303" max="12303" width="42" style="89" customWidth="1"/>
    <col min="12304" max="12534" width="11" style="89"/>
    <col min="12535" max="12535" width="35" style="89" customWidth="1"/>
    <col min="12536" max="12536" width="12.1796875" style="89" customWidth="1"/>
    <col min="12537" max="12537" width="11" style="89" customWidth="1"/>
    <col min="12538" max="12538" width="13.26953125" style="89" customWidth="1"/>
    <col min="12539" max="12539" width="16.1796875" style="89" customWidth="1"/>
    <col min="12540" max="12540" width="35" style="89" customWidth="1"/>
    <col min="12541" max="12542" width="11" style="89" customWidth="1"/>
    <col min="12543" max="12543" width="23.453125" style="89" customWidth="1"/>
    <col min="12544" max="12556" width="11" style="89" customWidth="1"/>
    <col min="12557" max="12557" width="11.26953125" style="89" customWidth="1"/>
    <col min="12558" max="12558" width="0" style="89" hidden="1" customWidth="1"/>
    <col min="12559" max="12559" width="42" style="89" customWidth="1"/>
    <col min="12560" max="12790" width="11" style="89"/>
    <col min="12791" max="12791" width="35" style="89" customWidth="1"/>
    <col min="12792" max="12792" width="12.1796875" style="89" customWidth="1"/>
    <col min="12793" max="12793" width="11" style="89" customWidth="1"/>
    <col min="12794" max="12794" width="13.26953125" style="89" customWidth="1"/>
    <col min="12795" max="12795" width="16.1796875" style="89" customWidth="1"/>
    <col min="12796" max="12796" width="35" style="89" customWidth="1"/>
    <col min="12797" max="12798" width="11" style="89" customWidth="1"/>
    <col min="12799" max="12799" width="23.453125" style="89" customWidth="1"/>
    <col min="12800" max="12812" width="11" style="89" customWidth="1"/>
    <col min="12813" max="12813" width="11.26953125" style="89" customWidth="1"/>
    <col min="12814" max="12814" width="0" style="89" hidden="1" customWidth="1"/>
    <col min="12815" max="12815" width="42" style="89" customWidth="1"/>
    <col min="12816" max="13046" width="11" style="89"/>
    <col min="13047" max="13047" width="35" style="89" customWidth="1"/>
    <col min="13048" max="13048" width="12.1796875" style="89" customWidth="1"/>
    <col min="13049" max="13049" width="11" style="89" customWidth="1"/>
    <col min="13050" max="13050" width="13.26953125" style="89" customWidth="1"/>
    <col min="13051" max="13051" width="16.1796875" style="89" customWidth="1"/>
    <col min="13052" max="13052" width="35" style="89" customWidth="1"/>
    <col min="13053" max="13054" width="11" style="89" customWidth="1"/>
    <col min="13055" max="13055" width="23.453125" style="89" customWidth="1"/>
    <col min="13056" max="13068" width="11" style="89" customWidth="1"/>
    <col min="13069" max="13069" width="11.26953125" style="89" customWidth="1"/>
    <col min="13070" max="13070" width="0" style="89" hidden="1" customWidth="1"/>
    <col min="13071" max="13071" width="42" style="89" customWidth="1"/>
    <col min="13072" max="13302" width="11" style="89"/>
    <col min="13303" max="13303" width="35" style="89" customWidth="1"/>
    <col min="13304" max="13304" width="12.1796875" style="89" customWidth="1"/>
    <col min="13305" max="13305" width="11" style="89" customWidth="1"/>
    <col min="13306" max="13306" width="13.26953125" style="89" customWidth="1"/>
    <col min="13307" max="13307" width="16.1796875" style="89" customWidth="1"/>
    <col min="13308" max="13308" width="35" style="89" customWidth="1"/>
    <col min="13309" max="13310" width="11" style="89" customWidth="1"/>
    <col min="13311" max="13311" width="23.453125" style="89" customWidth="1"/>
    <col min="13312" max="13324" width="11" style="89" customWidth="1"/>
    <col min="13325" max="13325" width="11.26953125" style="89" customWidth="1"/>
    <col min="13326" max="13326" width="0" style="89" hidden="1" customWidth="1"/>
    <col min="13327" max="13327" width="42" style="89" customWidth="1"/>
    <col min="13328" max="13558" width="11" style="89"/>
    <col min="13559" max="13559" width="35" style="89" customWidth="1"/>
    <col min="13560" max="13560" width="12.1796875" style="89" customWidth="1"/>
    <col min="13561" max="13561" width="11" style="89" customWidth="1"/>
    <col min="13562" max="13562" width="13.26953125" style="89" customWidth="1"/>
    <col min="13563" max="13563" width="16.1796875" style="89" customWidth="1"/>
    <col min="13564" max="13564" width="35" style="89" customWidth="1"/>
    <col min="13565" max="13566" width="11" style="89" customWidth="1"/>
    <col min="13567" max="13567" width="23.453125" style="89" customWidth="1"/>
    <col min="13568" max="13580" width="11" style="89" customWidth="1"/>
    <col min="13581" max="13581" width="11.26953125" style="89" customWidth="1"/>
    <col min="13582" max="13582" width="0" style="89" hidden="1" customWidth="1"/>
    <col min="13583" max="13583" width="42" style="89" customWidth="1"/>
    <col min="13584" max="13814" width="11" style="89"/>
    <col min="13815" max="13815" width="35" style="89" customWidth="1"/>
    <col min="13816" max="13816" width="12.1796875" style="89" customWidth="1"/>
    <col min="13817" max="13817" width="11" style="89" customWidth="1"/>
    <col min="13818" max="13818" width="13.26953125" style="89" customWidth="1"/>
    <col min="13819" max="13819" width="16.1796875" style="89" customWidth="1"/>
    <col min="13820" max="13820" width="35" style="89" customWidth="1"/>
    <col min="13821" max="13822" width="11" style="89" customWidth="1"/>
    <col min="13823" max="13823" width="23.453125" style="89" customWidth="1"/>
    <col min="13824" max="13836" width="11" style="89" customWidth="1"/>
    <col min="13837" max="13837" width="11.26953125" style="89" customWidth="1"/>
    <col min="13838" max="13838" width="0" style="89" hidden="1" customWidth="1"/>
    <col min="13839" max="13839" width="42" style="89" customWidth="1"/>
    <col min="13840" max="14070" width="11" style="89"/>
    <col min="14071" max="14071" width="35" style="89" customWidth="1"/>
    <col min="14072" max="14072" width="12.1796875" style="89" customWidth="1"/>
    <col min="14073" max="14073" width="11" style="89" customWidth="1"/>
    <col min="14074" max="14074" width="13.26953125" style="89" customWidth="1"/>
    <col min="14075" max="14075" width="16.1796875" style="89" customWidth="1"/>
    <col min="14076" max="14076" width="35" style="89" customWidth="1"/>
    <col min="14077" max="14078" width="11" style="89" customWidth="1"/>
    <col min="14079" max="14079" width="23.453125" style="89" customWidth="1"/>
    <col min="14080" max="14092" width="11" style="89" customWidth="1"/>
    <col min="14093" max="14093" width="11.26953125" style="89" customWidth="1"/>
    <col min="14094" max="14094" width="0" style="89" hidden="1" customWidth="1"/>
    <col min="14095" max="14095" width="42" style="89" customWidth="1"/>
    <col min="14096" max="14326" width="11" style="89"/>
    <col min="14327" max="14327" width="35" style="89" customWidth="1"/>
    <col min="14328" max="14328" width="12.1796875" style="89" customWidth="1"/>
    <col min="14329" max="14329" width="11" style="89" customWidth="1"/>
    <col min="14330" max="14330" width="13.26953125" style="89" customWidth="1"/>
    <col min="14331" max="14331" width="16.1796875" style="89" customWidth="1"/>
    <col min="14332" max="14332" width="35" style="89" customWidth="1"/>
    <col min="14333" max="14334" width="11" style="89" customWidth="1"/>
    <col min="14335" max="14335" width="23.453125" style="89" customWidth="1"/>
    <col min="14336" max="14348" width="11" style="89" customWidth="1"/>
    <col min="14349" max="14349" width="11.26953125" style="89" customWidth="1"/>
    <col min="14350" max="14350" width="0" style="89" hidden="1" customWidth="1"/>
    <col min="14351" max="14351" width="42" style="89" customWidth="1"/>
    <col min="14352" max="14582" width="11" style="89"/>
    <col min="14583" max="14583" width="35" style="89" customWidth="1"/>
    <col min="14584" max="14584" width="12.1796875" style="89" customWidth="1"/>
    <col min="14585" max="14585" width="11" style="89" customWidth="1"/>
    <col min="14586" max="14586" width="13.26953125" style="89" customWidth="1"/>
    <col min="14587" max="14587" width="16.1796875" style="89" customWidth="1"/>
    <col min="14588" max="14588" width="35" style="89" customWidth="1"/>
    <col min="14589" max="14590" width="11" style="89" customWidth="1"/>
    <col min="14591" max="14591" width="23.453125" style="89" customWidth="1"/>
    <col min="14592" max="14604" width="11" style="89" customWidth="1"/>
    <col min="14605" max="14605" width="11.26953125" style="89" customWidth="1"/>
    <col min="14606" max="14606" width="0" style="89" hidden="1" customWidth="1"/>
    <col min="14607" max="14607" width="42" style="89" customWidth="1"/>
    <col min="14608" max="14838" width="11" style="89"/>
    <col min="14839" max="14839" width="35" style="89" customWidth="1"/>
    <col min="14840" max="14840" width="12.1796875" style="89" customWidth="1"/>
    <col min="14841" max="14841" width="11" style="89" customWidth="1"/>
    <col min="14842" max="14842" width="13.26953125" style="89" customWidth="1"/>
    <col min="14843" max="14843" width="16.1796875" style="89" customWidth="1"/>
    <col min="14844" max="14844" width="35" style="89" customWidth="1"/>
    <col min="14845" max="14846" width="11" style="89" customWidth="1"/>
    <col min="14847" max="14847" width="23.453125" style="89" customWidth="1"/>
    <col min="14848" max="14860" width="11" style="89" customWidth="1"/>
    <col min="14861" max="14861" width="11.26953125" style="89" customWidth="1"/>
    <col min="14862" max="14862" width="0" style="89" hidden="1" customWidth="1"/>
    <col min="14863" max="14863" width="42" style="89" customWidth="1"/>
    <col min="14864" max="15094" width="11" style="89"/>
    <col min="15095" max="15095" width="35" style="89" customWidth="1"/>
    <col min="15096" max="15096" width="12.1796875" style="89" customWidth="1"/>
    <col min="15097" max="15097" width="11" style="89" customWidth="1"/>
    <col min="15098" max="15098" width="13.26953125" style="89" customWidth="1"/>
    <col min="15099" max="15099" width="16.1796875" style="89" customWidth="1"/>
    <col min="15100" max="15100" width="35" style="89" customWidth="1"/>
    <col min="15101" max="15102" width="11" style="89" customWidth="1"/>
    <col min="15103" max="15103" width="23.453125" style="89" customWidth="1"/>
    <col min="15104" max="15116" width="11" style="89" customWidth="1"/>
    <col min="15117" max="15117" width="11.26953125" style="89" customWidth="1"/>
    <col min="15118" max="15118" width="0" style="89" hidden="1" customWidth="1"/>
    <col min="15119" max="15119" width="42" style="89" customWidth="1"/>
    <col min="15120" max="15350" width="11" style="89"/>
    <col min="15351" max="15351" width="35" style="89" customWidth="1"/>
    <col min="15352" max="15352" width="12.1796875" style="89" customWidth="1"/>
    <col min="15353" max="15353" width="11" style="89" customWidth="1"/>
    <col min="15354" max="15354" width="13.26953125" style="89" customWidth="1"/>
    <col min="15355" max="15355" width="16.1796875" style="89" customWidth="1"/>
    <col min="15356" max="15356" width="35" style="89" customWidth="1"/>
    <col min="15357" max="15358" width="11" style="89" customWidth="1"/>
    <col min="15359" max="15359" width="23.453125" style="89" customWidth="1"/>
    <col min="15360" max="15372" width="11" style="89" customWidth="1"/>
    <col min="15373" max="15373" width="11.26953125" style="89" customWidth="1"/>
    <col min="15374" max="15374" width="0" style="89" hidden="1" customWidth="1"/>
    <col min="15375" max="15375" width="42" style="89" customWidth="1"/>
    <col min="15376" max="15606" width="11" style="89"/>
    <col min="15607" max="15607" width="35" style="89" customWidth="1"/>
    <col min="15608" max="15608" width="12.1796875" style="89" customWidth="1"/>
    <col min="15609" max="15609" width="11" style="89" customWidth="1"/>
    <col min="15610" max="15610" width="13.26953125" style="89" customWidth="1"/>
    <col min="15611" max="15611" width="16.1796875" style="89" customWidth="1"/>
    <col min="15612" max="15612" width="35" style="89" customWidth="1"/>
    <col min="15613" max="15614" width="11" style="89" customWidth="1"/>
    <col min="15615" max="15615" width="23.453125" style="89" customWidth="1"/>
    <col min="15616" max="15628" width="11" style="89" customWidth="1"/>
    <col min="15629" max="15629" width="11.26953125" style="89" customWidth="1"/>
    <col min="15630" max="15630" width="0" style="89" hidden="1" customWidth="1"/>
    <col min="15631" max="15631" width="42" style="89" customWidth="1"/>
    <col min="15632" max="15862" width="11" style="89"/>
    <col min="15863" max="15863" width="35" style="89" customWidth="1"/>
    <col min="15864" max="15864" width="12.1796875" style="89" customWidth="1"/>
    <col min="15865" max="15865" width="11" style="89" customWidth="1"/>
    <col min="15866" max="15866" width="13.26953125" style="89" customWidth="1"/>
    <col min="15867" max="15867" width="16.1796875" style="89" customWidth="1"/>
    <col min="15868" max="15868" width="35" style="89" customWidth="1"/>
    <col min="15869" max="15870" width="11" style="89" customWidth="1"/>
    <col min="15871" max="15871" width="23.453125" style="89" customWidth="1"/>
    <col min="15872" max="15884" width="11" style="89" customWidth="1"/>
    <col min="15885" max="15885" width="11.26953125" style="89" customWidth="1"/>
    <col min="15886" max="15886" width="0" style="89" hidden="1" customWidth="1"/>
    <col min="15887" max="15887" width="42" style="89" customWidth="1"/>
    <col min="15888" max="16118" width="11" style="89"/>
    <col min="16119" max="16119" width="35" style="89" customWidth="1"/>
    <col min="16120" max="16120" width="12.1796875" style="89" customWidth="1"/>
    <col min="16121" max="16121" width="11" style="89" customWidth="1"/>
    <col min="16122" max="16122" width="13.26953125" style="89" customWidth="1"/>
    <col min="16123" max="16123" width="16.1796875" style="89" customWidth="1"/>
    <col min="16124" max="16124" width="35" style="89" customWidth="1"/>
    <col min="16125" max="16126" width="11" style="89" customWidth="1"/>
    <col min="16127" max="16127" width="23.453125" style="89" customWidth="1"/>
    <col min="16128" max="16140" width="11" style="89" customWidth="1"/>
    <col min="16141" max="16141" width="11.26953125" style="89" customWidth="1"/>
    <col min="16142" max="16142" width="0" style="89" hidden="1" customWidth="1"/>
    <col min="16143" max="16143" width="42" style="89" customWidth="1"/>
    <col min="16144" max="16384" width="11" style="89"/>
  </cols>
  <sheetData>
    <row r="1" spans="1:6" ht="24.75" customHeight="1">
      <c r="A1" s="86" t="s">
        <v>0</v>
      </c>
      <c r="F1" s="88" t="s">
        <v>1</v>
      </c>
    </row>
    <row r="2" spans="1:6" ht="19" customHeight="1">
      <c r="F2" s="89"/>
    </row>
    <row r="3" spans="1:6" ht="19" customHeight="1">
      <c r="A3" s="814" t="s">
        <v>804</v>
      </c>
      <c r="B3" s="628"/>
      <c r="C3" s="628"/>
      <c r="D3" s="628"/>
      <c r="E3" s="880" t="s">
        <v>803</v>
      </c>
      <c r="F3" s="880"/>
    </row>
    <row r="4" spans="1:6" ht="19" customHeight="1">
      <c r="A4" s="814" t="s">
        <v>233</v>
      </c>
      <c r="B4" s="628"/>
      <c r="C4" s="628"/>
      <c r="D4" s="628"/>
      <c r="E4" s="881" t="s">
        <v>234</v>
      </c>
      <c r="F4" s="881"/>
    </row>
    <row r="5" spans="1:6" ht="19" customHeight="1">
      <c r="A5" s="815" t="s">
        <v>235</v>
      </c>
      <c r="B5" s="628"/>
      <c r="C5" s="628"/>
      <c r="D5" s="628"/>
      <c r="E5" s="628"/>
      <c r="F5" s="816" t="s">
        <v>236</v>
      </c>
    </row>
    <row r="6" spans="1:6" ht="19" customHeight="1">
      <c r="A6" s="815"/>
      <c r="B6" s="628"/>
      <c r="C6" s="628"/>
      <c r="D6" s="628"/>
      <c r="E6" s="628"/>
      <c r="F6" s="816"/>
    </row>
    <row r="7" spans="1:6" ht="13" customHeight="1">
      <c r="A7" s="9" t="s">
        <v>865</v>
      </c>
      <c r="B7" s="93" t="s">
        <v>1032</v>
      </c>
      <c r="C7" s="93" t="s">
        <v>238</v>
      </c>
      <c r="D7" s="93" t="s">
        <v>239</v>
      </c>
      <c r="E7" s="93" t="s">
        <v>240</v>
      </c>
      <c r="F7" s="10" t="s">
        <v>866</v>
      </c>
    </row>
    <row r="8" spans="1:6" ht="13" customHeight="1">
      <c r="A8" s="17"/>
      <c r="B8" s="15" t="s">
        <v>241</v>
      </c>
      <c r="C8" s="15" t="s">
        <v>242</v>
      </c>
      <c r="D8" s="549" t="s">
        <v>243</v>
      </c>
      <c r="E8" s="15" t="s">
        <v>244</v>
      </c>
      <c r="F8" s="817"/>
    </row>
    <row r="9" spans="1:6" ht="16.5" customHeight="1">
      <c r="A9" s="95"/>
      <c r="B9" s="15" t="s">
        <v>245</v>
      </c>
      <c r="C9" s="15"/>
      <c r="D9" s="96" t="s">
        <v>246</v>
      </c>
      <c r="E9" s="96" t="s">
        <v>247</v>
      </c>
      <c r="F9" s="97"/>
    </row>
    <row r="10" spans="1:6" s="102" customFormat="1" ht="8.15" customHeight="1">
      <c r="A10" s="98"/>
      <c r="B10" s="99"/>
      <c r="C10" s="99"/>
      <c r="D10" s="99"/>
      <c r="E10" s="100"/>
      <c r="F10" s="101"/>
    </row>
    <row r="11" spans="1:6" ht="18" customHeight="1">
      <c r="A11" s="21" t="s">
        <v>17</v>
      </c>
      <c r="B11" s="22">
        <f>SUM(B12:B18)</f>
        <v>408310</v>
      </c>
      <c r="C11" s="22">
        <f>SUM(C12:C18)</f>
        <v>107326</v>
      </c>
      <c r="D11" s="22">
        <f>SUM(D12:D18)</f>
        <v>1871</v>
      </c>
      <c r="E11" s="22">
        <f>SUM(E12:E18)</f>
        <v>17</v>
      </c>
      <c r="F11" s="23" t="s">
        <v>18</v>
      </c>
    </row>
    <row r="12" spans="1:6" ht="18" customHeight="1">
      <c r="A12" s="26" t="s">
        <v>19</v>
      </c>
      <c r="B12" s="103">
        <v>49863</v>
      </c>
      <c r="C12" s="103">
        <v>15007</v>
      </c>
      <c r="D12" s="103">
        <v>273</v>
      </c>
      <c r="E12" s="75">
        <v>2</v>
      </c>
      <c r="F12" s="28" t="s">
        <v>20</v>
      </c>
    </row>
    <row r="13" spans="1:6" ht="18" customHeight="1">
      <c r="A13" s="26" t="s">
        <v>21</v>
      </c>
      <c r="B13" s="103">
        <v>30970</v>
      </c>
      <c r="C13" s="103">
        <v>8572</v>
      </c>
      <c r="D13" s="103">
        <v>133</v>
      </c>
      <c r="E13" s="75">
        <v>1</v>
      </c>
      <c r="F13" s="28" t="s">
        <v>22</v>
      </c>
    </row>
    <row r="14" spans="1:6" ht="18" customHeight="1">
      <c r="A14" s="16" t="s">
        <v>25</v>
      </c>
      <c r="B14" s="103">
        <v>39834</v>
      </c>
      <c r="C14" s="103">
        <v>13290</v>
      </c>
      <c r="D14" s="103">
        <v>182</v>
      </c>
      <c r="E14" s="75">
        <v>2</v>
      </c>
      <c r="F14" s="28" t="s">
        <v>26</v>
      </c>
    </row>
    <row r="15" spans="1:6" ht="18" customHeight="1">
      <c r="A15" s="16" t="s">
        <v>33</v>
      </c>
      <c r="B15" s="103">
        <v>11896</v>
      </c>
      <c r="C15" s="103">
        <v>5869</v>
      </c>
      <c r="D15" s="103">
        <v>103</v>
      </c>
      <c r="E15" s="75">
        <v>2</v>
      </c>
      <c r="F15" s="28" t="s">
        <v>34</v>
      </c>
    </row>
    <row r="16" spans="1:6" ht="18" customHeight="1">
      <c r="A16" s="16" t="s">
        <v>27</v>
      </c>
      <c r="B16" s="103">
        <v>15315</v>
      </c>
      <c r="C16" s="103">
        <v>5408</v>
      </c>
      <c r="D16" s="103">
        <v>113</v>
      </c>
      <c r="E16" s="75">
        <v>1</v>
      </c>
      <c r="F16" s="28" t="s">
        <v>28</v>
      </c>
    </row>
    <row r="17" spans="1:15" ht="18" customHeight="1">
      <c r="A17" s="16" t="s">
        <v>29</v>
      </c>
      <c r="B17" s="103">
        <v>160437</v>
      </c>
      <c r="C17" s="103">
        <v>36833</v>
      </c>
      <c r="D17" s="103">
        <v>667</v>
      </c>
      <c r="E17" s="75">
        <v>6</v>
      </c>
      <c r="F17" s="28" t="s">
        <v>30</v>
      </c>
    </row>
    <row r="18" spans="1:15" ht="18" customHeight="1">
      <c r="A18" s="16" t="s">
        <v>31</v>
      </c>
      <c r="B18" s="103">
        <v>99995</v>
      </c>
      <c r="C18" s="103">
        <v>22347</v>
      </c>
      <c r="D18" s="103">
        <v>400</v>
      </c>
      <c r="E18" s="75">
        <v>3</v>
      </c>
      <c r="F18" s="28" t="s">
        <v>32</v>
      </c>
    </row>
    <row r="19" spans="1:15" ht="18" customHeight="1">
      <c r="A19" s="21" t="s">
        <v>35</v>
      </c>
      <c r="B19" s="22">
        <f>SUM(B20:B26)</f>
        <v>291971</v>
      </c>
      <c r="C19" s="22">
        <f>SUM(C20:C26)</f>
        <v>86370</v>
      </c>
      <c r="D19" s="22">
        <f>SUM(D20:D26)</f>
        <v>1808</v>
      </c>
      <c r="E19" s="22">
        <f>SUM(E20:E26)</f>
        <v>11</v>
      </c>
      <c r="F19" s="30" t="s">
        <v>36</v>
      </c>
    </row>
    <row r="20" spans="1:15" ht="18" customHeight="1">
      <c r="A20" s="26" t="s">
        <v>37</v>
      </c>
      <c r="B20" s="103">
        <v>15347</v>
      </c>
      <c r="C20" s="103">
        <v>6672</v>
      </c>
      <c r="D20" s="103">
        <v>128</v>
      </c>
      <c r="E20" s="75">
        <v>1</v>
      </c>
      <c r="F20" s="31" t="s">
        <v>38</v>
      </c>
    </row>
    <row r="21" spans="1:15" ht="18" customHeight="1">
      <c r="A21" s="26" t="s">
        <v>41</v>
      </c>
      <c r="B21" s="103">
        <v>16696</v>
      </c>
      <c r="C21" s="103">
        <v>2685</v>
      </c>
      <c r="D21" s="103">
        <v>142</v>
      </c>
      <c r="E21" s="75">
        <v>1</v>
      </c>
      <c r="F21" s="31" t="s">
        <v>42</v>
      </c>
      <c r="G21" s="104"/>
      <c r="H21" s="104"/>
      <c r="I21" s="104"/>
      <c r="J21" s="104"/>
      <c r="K21" s="104"/>
      <c r="L21" s="105"/>
      <c r="M21" s="106"/>
      <c r="N21" s="107"/>
      <c r="O21" s="108"/>
    </row>
    <row r="22" spans="1:15" ht="18" customHeight="1">
      <c r="A22" s="26" t="s">
        <v>43</v>
      </c>
      <c r="B22" s="103">
        <v>17778</v>
      </c>
      <c r="C22" s="103">
        <v>4779</v>
      </c>
      <c r="D22" s="103">
        <v>51</v>
      </c>
      <c r="E22" s="75">
        <v>1</v>
      </c>
      <c r="F22" s="28" t="s">
        <v>44</v>
      </c>
      <c r="G22" s="104"/>
      <c r="H22" s="104"/>
      <c r="I22" s="104"/>
      <c r="J22" s="104"/>
      <c r="K22" s="104"/>
      <c r="L22" s="105"/>
      <c r="M22" s="106"/>
      <c r="N22" s="107"/>
      <c r="O22" s="109"/>
    </row>
    <row r="23" spans="1:15" ht="18" customHeight="1">
      <c r="A23" s="26" t="s">
        <v>45</v>
      </c>
      <c r="B23" s="103">
        <v>5700</v>
      </c>
      <c r="C23" s="103">
        <v>1976</v>
      </c>
      <c r="D23" s="103">
        <v>95</v>
      </c>
      <c r="E23" s="75">
        <v>1</v>
      </c>
      <c r="F23" s="31" t="s">
        <v>46</v>
      </c>
      <c r="G23" s="104"/>
      <c r="H23" s="104"/>
      <c r="I23" s="104"/>
      <c r="J23" s="104"/>
      <c r="K23" s="104"/>
      <c r="L23" s="105"/>
      <c r="M23" s="106"/>
      <c r="N23" s="107"/>
      <c r="O23" s="109"/>
    </row>
    <row r="24" spans="1:15" ht="18" customHeight="1">
      <c r="A24" s="26" t="s">
        <v>47</v>
      </c>
      <c r="B24" s="103">
        <v>94602</v>
      </c>
      <c r="C24" s="103">
        <v>24284</v>
      </c>
      <c r="D24" s="103">
        <v>513</v>
      </c>
      <c r="E24" s="75">
        <v>3</v>
      </c>
      <c r="F24" s="31" t="s">
        <v>48</v>
      </c>
      <c r="G24" s="104"/>
      <c r="H24" s="104"/>
      <c r="I24" s="104"/>
      <c r="J24" s="104"/>
      <c r="K24" s="104"/>
      <c r="L24" s="105"/>
      <c r="M24" s="106"/>
      <c r="N24" s="107"/>
      <c r="O24" s="109"/>
    </row>
    <row r="25" spans="1:15" ht="18" customHeight="1">
      <c r="A25" s="26" t="s">
        <v>49</v>
      </c>
      <c r="B25" s="103">
        <v>130685</v>
      </c>
      <c r="C25" s="103">
        <v>40327</v>
      </c>
      <c r="D25" s="103">
        <v>793</v>
      </c>
      <c r="E25" s="75">
        <v>2</v>
      </c>
      <c r="F25" s="31" t="s">
        <v>50</v>
      </c>
      <c r="G25" s="104"/>
      <c r="H25" s="104"/>
      <c r="I25" s="104"/>
      <c r="J25" s="104"/>
      <c r="K25" s="104"/>
      <c r="L25" s="105"/>
      <c r="M25" s="106"/>
      <c r="N25" s="107"/>
      <c r="O25" s="109"/>
    </row>
    <row r="26" spans="1:15" ht="18" customHeight="1">
      <c r="A26" s="26" t="s">
        <v>51</v>
      </c>
      <c r="B26" s="103">
        <v>11163</v>
      </c>
      <c r="C26" s="103">
        <v>5647</v>
      </c>
      <c r="D26" s="103">
        <v>86</v>
      </c>
      <c r="E26" s="75">
        <v>2</v>
      </c>
      <c r="F26" s="31" t="s">
        <v>52</v>
      </c>
      <c r="G26" s="104"/>
      <c r="H26" s="104"/>
      <c r="I26" s="104"/>
      <c r="J26" s="104"/>
      <c r="K26" s="104"/>
      <c r="L26" s="105"/>
      <c r="M26" s="106"/>
      <c r="N26" s="107"/>
      <c r="O26" s="109"/>
    </row>
    <row r="27" spans="1:15" ht="18" customHeight="1">
      <c r="A27" s="21" t="s">
        <v>53</v>
      </c>
      <c r="B27" s="22">
        <f>SUM(B28:B35)</f>
        <v>522902</v>
      </c>
      <c r="C27" s="22">
        <f>SUM(C28:C35)</f>
        <v>127694</v>
      </c>
      <c r="D27" s="22">
        <f>SUM(D28:D35)</f>
        <v>2430</v>
      </c>
      <c r="E27" s="22">
        <f>SUM(E28:E35)</f>
        <v>19</v>
      </c>
      <c r="F27" s="23" t="s">
        <v>54</v>
      </c>
      <c r="G27" s="104"/>
      <c r="H27" s="104"/>
      <c r="I27" s="104"/>
      <c r="J27" s="104"/>
      <c r="K27" s="104"/>
      <c r="L27" s="105"/>
      <c r="M27" s="106"/>
      <c r="N27" s="107"/>
      <c r="O27" s="108"/>
    </row>
    <row r="28" spans="1:15" ht="18" customHeight="1">
      <c r="A28" s="33" t="s">
        <v>55</v>
      </c>
      <c r="B28" s="103">
        <v>114825</v>
      </c>
      <c r="C28" s="103">
        <v>23915</v>
      </c>
      <c r="D28" s="103">
        <v>638</v>
      </c>
      <c r="E28" s="75">
        <v>3</v>
      </c>
      <c r="F28" s="28" t="s">
        <v>56</v>
      </c>
      <c r="G28" s="104"/>
      <c r="H28" s="104"/>
      <c r="I28" s="104"/>
      <c r="J28" s="104"/>
      <c r="K28" s="104"/>
      <c r="L28" s="105"/>
      <c r="M28" s="106"/>
      <c r="N28" s="107"/>
      <c r="O28" s="109"/>
    </row>
    <row r="29" spans="1:15" ht="18" customHeight="1">
      <c r="A29" s="34" t="s">
        <v>57</v>
      </c>
      <c r="B29" s="103">
        <v>23766</v>
      </c>
      <c r="C29" s="103">
        <v>12875</v>
      </c>
      <c r="D29" s="103">
        <v>97</v>
      </c>
      <c r="E29" s="75">
        <v>2</v>
      </c>
      <c r="F29" s="28" t="s">
        <v>58</v>
      </c>
      <c r="G29" s="104"/>
      <c r="H29" s="104"/>
      <c r="I29" s="104"/>
      <c r="J29" s="104"/>
      <c r="K29" s="104"/>
      <c r="L29" s="105"/>
      <c r="M29" s="106"/>
      <c r="N29" s="107"/>
      <c r="O29" s="109"/>
    </row>
    <row r="30" spans="1:15" ht="18" customHeight="1">
      <c r="A30" s="33" t="s">
        <v>59</v>
      </c>
      <c r="B30" s="103">
        <v>8730</v>
      </c>
      <c r="C30" s="103">
        <v>3134</v>
      </c>
      <c r="D30" s="103">
        <v>45</v>
      </c>
      <c r="E30" s="75">
        <v>1</v>
      </c>
      <c r="F30" s="28" t="s">
        <v>60</v>
      </c>
      <c r="G30" s="104"/>
      <c r="H30" s="104"/>
      <c r="I30" s="104"/>
      <c r="J30" s="104"/>
      <c r="K30" s="104"/>
      <c r="L30" s="105"/>
      <c r="M30" s="106"/>
      <c r="N30" s="107"/>
      <c r="O30" s="109"/>
    </row>
    <row r="31" spans="1:15" ht="18" customHeight="1">
      <c r="A31" s="26" t="s">
        <v>61</v>
      </c>
      <c r="B31" s="103">
        <v>280287</v>
      </c>
      <c r="C31" s="103">
        <v>55093</v>
      </c>
      <c r="D31" s="103">
        <v>1107</v>
      </c>
      <c r="E31" s="75">
        <v>8</v>
      </c>
      <c r="F31" s="28" t="s">
        <v>62</v>
      </c>
      <c r="G31" s="104"/>
      <c r="H31" s="104"/>
      <c r="I31" s="104"/>
      <c r="J31" s="104"/>
      <c r="K31" s="104"/>
      <c r="L31" s="105"/>
      <c r="M31" s="106"/>
      <c r="N31" s="107"/>
      <c r="O31" s="109"/>
    </row>
    <row r="32" spans="1:15" ht="18" customHeight="1">
      <c r="A32" s="34" t="s">
        <v>63</v>
      </c>
      <c r="B32" s="103">
        <v>15168</v>
      </c>
      <c r="C32" s="103">
        <v>4659</v>
      </c>
      <c r="D32" s="103">
        <v>88</v>
      </c>
      <c r="E32" s="75">
        <v>1</v>
      </c>
      <c r="F32" s="28" t="s">
        <v>955</v>
      </c>
      <c r="G32" s="104"/>
      <c r="H32" s="104"/>
      <c r="I32" s="104"/>
      <c r="J32" s="104"/>
      <c r="K32" s="104"/>
      <c r="L32" s="105"/>
      <c r="M32" s="106"/>
      <c r="N32" s="107"/>
      <c r="O32" s="109"/>
    </row>
    <row r="33" spans="1:15" ht="18" customHeight="1">
      <c r="A33" s="26" t="s">
        <v>64</v>
      </c>
      <c r="B33" s="103">
        <v>13794</v>
      </c>
      <c r="C33" s="103">
        <v>4280</v>
      </c>
      <c r="D33" s="103">
        <v>99</v>
      </c>
      <c r="E33" s="75">
        <v>1</v>
      </c>
      <c r="F33" s="28" t="s">
        <v>65</v>
      </c>
      <c r="G33" s="104"/>
      <c r="H33" s="104"/>
      <c r="I33" s="104"/>
      <c r="J33" s="104"/>
      <c r="K33" s="104"/>
      <c r="L33" s="105"/>
      <c r="M33" s="106"/>
      <c r="N33" s="107"/>
      <c r="O33" s="109"/>
    </row>
    <row r="34" spans="1:15" ht="18" customHeight="1">
      <c r="A34" s="26" t="s">
        <v>66</v>
      </c>
      <c r="B34" s="103">
        <v>13659</v>
      </c>
      <c r="C34" s="103">
        <v>7210</v>
      </c>
      <c r="D34" s="103">
        <v>75</v>
      </c>
      <c r="E34" s="75">
        <v>2</v>
      </c>
      <c r="F34" s="28" t="s">
        <v>67</v>
      </c>
      <c r="G34" s="104"/>
      <c r="H34" s="104"/>
      <c r="I34" s="104"/>
      <c r="J34" s="104"/>
      <c r="K34" s="104"/>
      <c r="L34" s="105"/>
      <c r="M34" s="106"/>
      <c r="N34" s="107"/>
      <c r="O34" s="109"/>
    </row>
    <row r="35" spans="1:15" ht="18" customHeight="1">
      <c r="A35" s="26" t="s">
        <v>68</v>
      </c>
      <c r="B35" s="103">
        <v>52673</v>
      </c>
      <c r="C35" s="103">
        <v>16528</v>
      </c>
      <c r="D35" s="103">
        <v>281</v>
      </c>
      <c r="E35" s="75">
        <v>1</v>
      </c>
      <c r="F35" s="28" t="s">
        <v>69</v>
      </c>
      <c r="G35" s="104"/>
      <c r="H35" s="104"/>
      <c r="I35" s="104"/>
      <c r="J35" s="104"/>
      <c r="K35" s="104"/>
      <c r="L35" s="105"/>
      <c r="M35" s="106"/>
      <c r="N35" s="107"/>
      <c r="O35" s="109"/>
    </row>
    <row r="36" spans="1:15" ht="18" customHeight="1">
      <c r="A36" s="35" t="s">
        <v>72</v>
      </c>
      <c r="B36" s="22">
        <f>SUM(B37:B43)</f>
        <v>726538</v>
      </c>
      <c r="C36" s="22">
        <f>SUM(C37:C43)</f>
        <v>127570</v>
      </c>
      <c r="D36" s="22">
        <f>SUM(D37:D43)</f>
        <v>3231</v>
      </c>
      <c r="E36" s="22">
        <f>SUM(E37:E43)</f>
        <v>18</v>
      </c>
      <c r="F36" s="23" t="s">
        <v>73</v>
      </c>
      <c r="G36" s="107"/>
      <c r="H36" s="107"/>
      <c r="I36" s="107"/>
      <c r="J36" s="107"/>
      <c r="K36" s="107"/>
      <c r="L36" s="107"/>
      <c r="M36" s="107"/>
      <c r="N36" s="107"/>
      <c r="O36" s="107"/>
    </row>
    <row r="37" spans="1:15" ht="18" customHeight="1">
      <c r="A37" s="33" t="s">
        <v>74</v>
      </c>
      <c r="B37" s="103">
        <v>110846</v>
      </c>
      <c r="C37" s="103">
        <v>22642</v>
      </c>
      <c r="D37" s="103">
        <v>457</v>
      </c>
      <c r="E37" s="75">
        <v>2</v>
      </c>
      <c r="F37" s="31" t="s">
        <v>75</v>
      </c>
      <c r="G37" s="107"/>
      <c r="H37" s="107"/>
      <c r="I37" s="107"/>
      <c r="J37" s="107"/>
      <c r="K37" s="107"/>
      <c r="L37" s="107"/>
      <c r="M37" s="107"/>
      <c r="N37" s="107"/>
      <c r="O37" s="107"/>
    </row>
    <row r="38" spans="1:15" ht="18" customHeight="1">
      <c r="A38" s="33" t="s">
        <v>76</v>
      </c>
      <c r="B38" s="103">
        <v>21971</v>
      </c>
      <c r="C38" s="103">
        <v>8712</v>
      </c>
      <c r="D38" s="103">
        <v>225</v>
      </c>
      <c r="E38" s="75">
        <v>3</v>
      </c>
      <c r="F38" s="28" t="s">
        <v>77</v>
      </c>
      <c r="G38" s="107"/>
      <c r="H38" s="107"/>
      <c r="I38" s="107"/>
      <c r="J38" s="107"/>
      <c r="K38" s="107"/>
      <c r="L38" s="107"/>
      <c r="M38" s="107"/>
      <c r="N38" s="107"/>
      <c r="O38" s="107"/>
    </row>
    <row r="39" spans="1:15" ht="18" customHeight="1">
      <c r="A39" s="33" t="s">
        <v>78</v>
      </c>
      <c r="B39" s="103">
        <v>523299</v>
      </c>
      <c r="C39" s="103">
        <v>74875</v>
      </c>
      <c r="D39" s="103">
        <v>2074</v>
      </c>
      <c r="E39" s="75">
        <v>9</v>
      </c>
      <c r="F39" s="28" t="s">
        <v>79</v>
      </c>
      <c r="G39" s="107"/>
      <c r="H39" s="107"/>
      <c r="I39" s="107"/>
      <c r="J39" s="107"/>
      <c r="K39" s="107"/>
      <c r="L39" s="107"/>
      <c r="M39" s="107"/>
      <c r="N39" s="107"/>
      <c r="O39" s="107"/>
    </row>
    <row r="40" spans="1:15" ht="18" customHeight="1">
      <c r="A40" s="33" t="s">
        <v>80</v>
      </c>
      <c r="B40" s="103">
        <v>37601</v>
      </c>
      <c r="C40" s="103">
        <v>9902</v>
      </c>
      <c r="D40" s="103">
        <v>176</v>
      </c>
      <c r="E40" s="75">
        <v>1</v>
      </c>
      <c r="F40" s="28" t="s">
        <v>81</v>
      </c>
    </row>
    <row r="41" spans="1:15" ht="18" customHeight="1">
      <c r="A41" s="33" t="s">
        <v>82</v>
      </c>
      <c r="B41" s="103">
        <v>12182</v>
      </c>
      <c r="C41" s="103">
        <v>5385</v>
      </c>
      <c r="D41" s="103">
        <v>192</v>
      </c>
      <c r="E41" s="75">
        <v>1</v>
      </c>
      <c r="F41" s="31" t="s">
        <v>83</v>
      </c>
    </row>
    <row r="42" spans="1:15" ht="18" customHeight="1">
      <c r="A42" s="33" t="s">
        <v>84</v>
      </c>
      <c r="B42" s="103">
        <v>7448</v>
      </c>
      <c r="C42" s="103">
        <v>2789</v>
      </c>
      <c r="D42" s="103">
        <v>43</v>
      </c>
      <c r="E42" s="75">
        <v>1</v>
      </c>
      <c r="F42" s="31" t="s">
        <v>85</v>
      </c>
    </row>
    <row r="43" spans="1:15" ht="18" customHeight="1">
      <c r="A43" s="33" t="s">
        <v>86</v>
      </c>
      <c r="B43" s="103">
        <v>13191</v>
      </c>
      <c r="C43" s="103">
        <v>3265</v>
      </c>
      <c r="D43" s="103">
        <v>64</v>
      </c>
      <c r="E43" s="75">
        <v>1</v>
      </c>
      <c r="F43" s="28" t="s">
        <v>87</v>
      </c>
    </row>
    <row r="44" spans="1:15" ht="18" customHeight="1">
      <c r="A44" s="36" t="s">
        <v>88</v>
      </c>
      <c r="B44" s="22">
        <f>SUM(B45:B49)</f>
        <v>234150</v>
      </c>
      <c r="C44" s="22">
        <f>SUM(C45:C49)</f>
        <v>67717</v>
      </c>
      <c r="D44" s="22">
        <f>SUM(D45:D49)</f>
        <v>1293</v>
      </c>
      <c r="E44" s="22">
        <f>SUM(E45:E49)</f>
        <v>11</v>
      </c>
      <c r="F44" s="23" t="s">
        <v>89</v>
      </c>
    </row>
    <row r="45" spans="1:15" ht="18" customHeight="1">
      <c r="A45" s="26" t="s">
        <v>90</v>
      </c>
      <c r="B45" s="103">
        <v>19183</v>
      </c>
      <c r="C45" s="103">
        <v>8790</v>
      </c>
      <c r="D45" s="103">
        <v>110</v>
      </c>
      <c r="E45" s="75">
        <v>2</v>
      </c>
      <c r="F45" s="28" t="s">
        <v>91</v>
      </c>
    </row>
    <row r="46" spans="1:15" ht="18" customHeight="1">
      <c r="A46" s="33" t="s">
        <v>92</v>
      </c>
      <c r="B46" s="103">
        <v>106425</v>
      </c>
      <c r="C46" s="103">
        <v>26701</v>
      </c>
      <c r="D46" s="103">
        <v>503</v>
      </c>
      <c r="E46" s="75">
        <v>2</v>
      </c>
      <c r="F46" s="28" t="s">
        <v>93</v>
      </c>
    </row>
    <row r="47" spans="1:15" ht="18" customHeight="1">
      <c r="A47" s="33" t="s">
        <v>94</v>
      </c>
      <c r="B47" s="103">
        <v>11931</v>
      </c>
      <c r="C47" s="103">
        <v>6468</v>
      </c>
      <c r="D47" s="103">
        <v>86</v>
      </c>
      <c r="E47" s="75">
        <v>2</v>
      </c>
      <c r="F47" s="28" t="s">
        <v>95</v>
      </c>
    </row>
    <row r="48" spans="1:15" ht="18" customHeight="1">
      <c r="A48" s="33" t="s">
        <v>98</v>
      </c>
      <c r="B48" s="103">
        <v>45400</v>
      </c>
      <c r="C48" s="103">
        <v>13251</v>
      </c>
      <c r="D48" s="103">
        <v>354</v>
      </c>
      <c r="E48" s="75">
        <v>3</v>
      </c>
      <c r="F48" s="31" t="s">
        <v>99</v>
      </c>
    </row>
    <row r="49" spans="1:6" ht="18" customHeight="1">
      <c r="A49" s="33" t="s">
        <v>96</v>
      </c>
      <c r="B49" s="103">
        <v>51211</v>
      </c>
      <c r="C49" s="103">
        <v>12507</v>
      </c>
      <c r="D49" s="103">
        <v>240</v>
      </c>
      <c r="E49" s="75">
        <v>2</v>
      </c>
      <c r="F49" s="28" t="s">
        <v>97</v>
      </c>
    </row>
    <row r="50" spans="1:6" ht="18" customHeight="1">
      <c r="A50" s="110"/>
      <c r="B50" s="111"/>
      <c r="C50" s="111"/>
      <c r="D50" s="111"/>
      <c r="E50" s="111"/>
      <c r="F50" s="112"/>
    </row>
    <row r="51" spans="1:6" ht="11.15" customHeight="1">
      <c r="A51" s="33"/>
      <c r="B51" s="113"/>
      <c r="C51" s="113"/>
      <c r="D51" s="113"/>
      <c r="E51" s="113"/>
      <c r="F51" s="114"/>
    </row>
    <row r="52" spans="1:6" ht="14.15" customHeight="1">
      <c r="A52" s="115"/>
      <c r="B52" s="113"/>
      <c r="C52" s="113"/>
      <c r="D52" s="113"/>
      <c r="E52" s="113"/>
      <c r="F52" s="114"/>
    </row>
    <row r="53" spans="1:6" ht="12.75" customHeight="1">
      <c r="A53" s="116"/>
      <c r="C53" s="117"/>
      <c r="D53" s="117"/>
      <c r="E53" s="117"/>
    </row>
    <row r="54" spans="1:6" ht="12.75" customHeight="1">
      <c r="A54" s="119"/>
      <c r="B54" s="120"/>
      <c r="E54" s="120"/>
      <c r="F54" s="120"/>
    </row>
    <row r="55" spans="1:6" ht="12.75" customHeight="1">
      <c r="A55" s="110"/>
      <c r="B55" s="120"/>
      <c r="C55" s="121"/>
      <c r="D55" s="121"/>
      <c r="E55" s="121"/>
      <c r="F55" s="116"/>
    </row>
    <row r="56" spans="1:6" ht="12.75" customHeight="1">
      <c r="A56" s="122"/>
      <c r="B56" s="120"/>
    </row>
    <row r="57" spans="1:6" ht="12.75" customHeight="1">
      <c r="A57" s="897"/>
      <c r="B57" s="897"/>
      <c r="C57" s="897"/>
      <c r="D57" s="897"/>
      <c r="E57" s="897"/>
      <c r="F57" s="897"/>
    </row>
    <row r="58" spans="1:6" ht="12.75" customHeight="1">
      <c r="A58" s="116"/>
      <c r="B58" s="121"/>
    </row>
    <row r="59" spans="1:6" ht="12.75" customHeight="1">
      <c r="A59" s="123"/>
    </row>
    <row r="60" spans="1:6" ht="12.75" customHeight="1">
      <c r="A60" s="123"/>
    </row>
    <row r="61" spans="1:6" ht="12.75" customHeight="1">
      <c r="A61" s="123"/>
    </row>
    <row r="62" spans="1:6" ht="17.149999999999999" customHeight="1">
      <c r="A62" s="123"/>
    </row>
    <row r="63" spans="1:6" ht="17.149999999999999" customHeight="1">
      <c r="A63" s="123"/>
      <c r="F63" s="87"/>
    </row>
    <row r="64" spans="1:6" ht="17.149999999999999" customHeight="1">
      <c r="A64" s="123"/>
      <c r="F64" s="87"/>
    </row>
    <row r="65" spans="1:6" ht="17.149999999999999" hidden="1" customHeight="1">
      <c r="A65" s="124"/>
      <c r="F65" s="87"/>
    </row>
    <row r="66" spans="1:6" ht="17.149999999999999" hidden="1" customHeight="1">
      <c r="A66" s="102"/>
      <c r="F66" s="87"/>
    </row>
    <row r="67" spans="1:6" ht="17.149999999999999" hidden="1" customHeight="1">
      <c r="A67" s="102"/>
      <c r="F67" s="87"/>
    </row>
    <row r="68" spans="1:6" ht="17.149999999999999" hidden="1" customHeight="1">
      <c r="A68" s="102"/>
      <c r="F68" s="87"/>
    </row>
    <row r="69" spans="1:6" ht="17.149999999999999" hidden="1" customHeight="1">
      <c r="A69" s="102"/>
      <c r="F69" s="87"/>
    </row>
    <row r="70" spans="1:6" ht="17.149999999999999" hidden="1" customHeight="1">
      <c r="A70" s="102"/>
    </row>
    <row r="71" spans="1:6" ht="17.149999999999999" hidden="1" customHeight="1">
      <c r="A71" s="102"/>
    </row>
    <row r="72" spans="1:6" ht="17.149999999999999" hidden="1" customHeight="1">
      <c r="A72" s="102"/>
    </row>
    <row r="73" spans="1:6" ht="17.149999999999999" hidden="1" customHeight="1"/>
    <row r="74" spans="1:6" ht="17.149999999999999" hidden="1" customHeight="1"/>
    <row r="75" spans="1:6" ht="17.149999999999999" hidden="1" customHeight="1"/>
    <row r="76" spans="1:6" ht="17.149999999999999" hidden="1" customHeight="1"/>
    <row r="77" spans="1:6" ht="17.149999999999999" hidden="1" customHeight="1"/>
    <row r="78" spans="1:6" ht="17.149999999999999" hidden="1" customHeight="1"/>
    <row r="79" spans="1:6" ht="17.149999999999999" hidden="1" customHeight="1"/>
    <row r="80" spans="1:6" ht="17.149999999999999" hidden="1" customHeight="1"/>
    <row r="81" ht="17.149999999999999" hidden="1" customHeight="1"/>
    <row r="82" ht="17.149999999999999" hidden="1" customHeight="1"/>
    <row r="83" ht="17.149999999999999" hidden="1" customHeight="1"/>
    <row r="84" ht="17.149999999999999" hidden="1" customHeight="1"/>
    <row r="85" ht="17.149999999999999" hidden="1" customHeight="1"/>
    <row r="86" ht="17.149999999999999" hidden="1" customHeight="1"/>
    <row r="87" ht="17.149999999999999" hidden="1" customHeight="1"/>
    <row r="88" ht="17.149999999999999" hidden="1" customHeight="1"/>
    <row r="89" ht="17.149999999999999" hidden="1" customHeight="1"/>
    <row r="90" ht="17.149999999999999" hidden="1" customHeight="1"/>
    <row r="91" ht="17.149999999999999" hidden="1" customHeight="1"/>
    <row r="92" ht="17.149999999999999" hidden="1" customHeight="1"/>
    <row r="93" ht="17.149999999999999" hidden="1" customHeight="1"/>
    <row r="94" ht="17.149999999999999" hidden="1" customHeight="1"/>
    <row r="95" ht="17.149999999999999" hidden="1" customHeight="1"/>
    <row r="96" ht="17.149999999999999" hidden="1" customHeight="1"/>
    <row r="97" spans="1:6" ht="17.149999999999999" hidden="1" customHeight="1"/>
    <row r="98" spans="1:6" ht="17.149999999999999" hidden="1" customHeight="1"/>
    <row r="99" spans="1:6" ht="17.149999999999999" hidden="1" customHeight="1">
      <c r="F99" s="87"/>
    </row>
    <row r="100" spans="1:6" ht="17.149999999999999" hidden="1" customHeight="1">
      <c r="F100" s="87"/>
    </row>
    <row r="101" spans="1:6" ht="17.149999999999999" hidden="1" customHeight="1">
      <c r="F101" s="87"/>
    </row>
    <row r="102" spans="1:6" ht="17.149999999999999" hidden="1" customHeight="1">
      <c r="A102" s="102"/>
      <c r="F102" s="87"/>
    </row>
    <row r="103" spans="1:6" ht="17.149999999999999" hidden="1" customHeight="1">
      <c r="A103" s="102"/>
      <c r="F103" s="87"/>
    </row>
    <row r="104" spans="1:6" ht="17.149999999999999" hidden="1" customHeight="1">
      <c r="A104" s="102"/>
      <c r="F104" s="87"/>
    </row>
    <row r="105" spans="1:6" ht="17.149999999999999" hidden="1" customHeight="1">
      <c r="A105" s="102"/>
      <c r="F105" s="87"/>
    </row>
    <row r="106" spans="1:6" ht="17.149999999999999" hidden="1" customHeight="1">
      <c r="A106" s="102"/>
      <c r="F106" s="87"/>
    </row>
    <row r="107" spans="1:6" ht="17.149999999999999" hidden="1" customHeight="1">
      <c r="A107" s="102"/>
      <c r="F107" s="87"/>
    </row>
    <row r="108" spans="1:6" ht="17.149999999999999" hidden="1" customHeight="1">
      <c r="A108" s="102"/>
      <c r="F108" s="87"/>
    </row>
    <row r="109" spans="1:6" ht="17.149999999999999" hidden="1" customHeight="1">
      <c r="A109" s="102"/>
      <c r="F109" s="87"/>
    </row>
    <row r="110" spans="1:6" ht="17.149999999999999" hidden="1" customHeight="1">
      <c r="A110" s="102"/>
      <c r="F110" s="87"/>
    </row>
    <row r="111" spans="1:6" ht="17.149999999999999" hidden="1" customHeight="1">
      <c r="A111" s="102"/>
      <c r="F111" s="87"/>
    </row>
    <row r="112" spans="1:6" ht="17.149999999999999" hidden="1" customHeight="1">
      <c r="A112" s="102"/>
      <c r="F112" s="87"/>
    </row>
    <row r="113" spans="1:6" ht="17.149999999999999" hidden="1" customHeight="1">
      <c r="A113" s="102"/>
      <c r="F113" s="87"/>
    </row>
    <row r="114" spans="1:6" ht="17.149999999999999" hidden="1" customHeight="1">
      <c r="A114" s="102"/>
      <c r="F114" s="87"/>
    </row>
    <row r="115" spans="1:6" ht="17.149999999999999" hidden="1" customHeight="1">
      <c r="A115" s="102"/>
      <c r="F115" s="87"/>
    </row>
    <row r="116" spans="1:6" ht="17.149999999999999" hidden="1" customHeight="1">
      <c r="A116" s="102"/>
      <c r="F116" s="87"/>
    </row>
    <row r="117" spans="1:6" ht="17.149999999999999" hidden="1" customHeight="1">
      <c r="A117" s="102"/>
      <c r="F117" s="87"/>
    </row>
    <row r="118" spans="1:6" ht="17.149999999999999" hidden="1" customHeight="1">
      <c r="A118" s="102"/>
      <c r="F118" s="87"/>
    </row>
    <row r="119" spans="1:6" ht="17.149999999999999" hidden="1" customHeight="1">
      <c r="A119" s="102"/>
      <c r="F119" s="87"/>
    </row>
    <row r="120" spans="1:6" ht="17.149999999999999" hidden="1" customHeight="1">
      <c r="A120" s="102"/>
      <c r="F120" s="87"/>
    </row>
    <row r="121" spans="1:6" ht="17.149999999999999" hidden="1" customHeight="1">
      <c r="A121" s="102"/>
      <c r="F121" s="87"/>
    </row>
    <row r="122" spans="1:6" ht="17.149999999999999" hidden="1" customHeight="1">
      <c r="A122" s="102"/>
      <c r="F122" s="87"/>
    </row>
    <row r="123" spans="1:6" ht="17.149999999999999" hidden="1" customHeight="1">
      <c r="A123" s="102"/>
      <c r="F123" s="87"/>
    </row>
    <row r="124" spans="1:6" ht="17.149999999999999" hidden="1" customHeight="1">
      <c r="A124" s="102"/>
      <c r="F124" s="87"/>
    </row>
    <row r="125" spans="1:6" ht="17.149999999999999" hidden="1" customHeight="1">
      <c r="A125" s="102"/>
      <c r="F125" s="87"/>
    </row>
    <row r="126" spans="1:6" ht="17.149999999999999" hidden="1" customHeight="1">
      <c r="A126" s="102"/>
      <c r="F126" s="87"/>
    </row>
    <row r="127" spans="1:6" ht="17.149999999999999" hidden="1" customHeight="1">
      <c r="A127" s="102"/>
      <c r="F127" s="87"/>
    </row>
    <row r="128" spans="1:6" ht="17.149999999999999" hidden="1" customHeight="1">
      <c r="A128" s="102"/>
      <c r="F128" s="87"/>
    </row>
    <row r="129" spans="1:6" ht="17.149999999999999" hidden="1" customHeight="1">
      <c r="A129" s="102"/>
      <c r="F129" s="87"/>
    </row>
    <row r="130" spans="1:6" ht="17.149999999999999" hidden="1" customHeight="1">
      <c r="A130" s="102"/>
      <c r="F130" s="87"/>
    </row>
    <row r="131" spans="1:6" ht="17.149999999999999" hidden="1" customHeight="1">
      <c r="A131" s="102"/>
      <c r="F131" s="87"/>
    </row>
    <row r="132" spans="1:6" ht="17.149999999999999" hidden="1" customHeight="1">
      <c r="A132" s="102"/>
      <c r="F132" s="87"/>
    </row>
    <row r="133" spans="1:6" ht="17.149999999999999" hidden="1" customHeight="1">
      <c r="A133" s="102"/>
      <c r="F133" s="87"/>
    </row>
    <row r="134" spans="1:6" ht="17.149999999999999" hidden="1" customHeight="1">
      <c r="A134" s="102"/>
      <c r="F134" s="87"/>
    </row>
    <row r="135" spans="1:6" ht="17.149999999999999" hidden="1" customHeight="1">
      <c r="A135" s="102"/>
      <c r="F135" s="87"/>
    </row>
    <row r="136" spans="1:6" ht="17.149999999999999" hidden="1" customHeight="1">
      <c r="A136" s="102"/>
      <c r="F136" s="87"/>
    </row>
    <row r="137" spans="1:6" ht="17.149999999999999" hidden="1" customHeight="1">
      <c r="A137" s="102"/>
      <c r="F137" s="87"/>
    </row>
    <row r="138" spans="1:6" ht="17.149999999999999" hidden="1" customHeight="1">
      <c r="A138" s="102"/>
      <c r="F138" s="87"/>
    </row>
    <row r="139" spans="1:6" ht="17.149999999999999" hidden="1" customHeight="1">
      <c r="A139" s="102"/>
      <c r="F139" s="87"/>
    </row>
    <row r="140" spans="1:6" ht="17.149999999999999" hidden="1" customHeight="1">
      <c r="A140" s="102"/>
      <c r="F140" s="87"/>
    </row>
    <row r="141" spans="1:6" ht="17.149999999999999" hidden="1" customHeight="1">
      <c r="A141" s="102"/>
      <c r="F141" s="87"/>
    </row>
    <row r="142" spans="1:6" ht="17.149999999999999" hidden="1" customHeight="1">
      <c r="A142" s="102"/>
      <c r="F142" s="87"/>
    </row>
    <row r="143" spans="1:6" ht="17.149999999999999" hidden="1" customHeight="1">
      <c r="A143" s="102"/>
      <c r="F143" s="87"/>
    </row>
    <row r="144" spans="1:6" ht="17.149999999999999" hidden="1" customHeight="1">
      <c r="A144" s="102"/>
      <c r="F144" s="87"/>
    </row>
    <row r="145" spans="1:6" ht="17.149999999999999" hidden="1" customHeight="1">
      <c r="A145" s="102"/>
      <c r="F145" s="87"/>
    </row>
    <row r="146" spans="1:6" ht="17.149999999999999" hidden="1" customHeight="1">
      <c r="A146" s="102"/>
      <c r="F146" s="87"/>
    </row>
    <row r="147" spans="1:6" ht="17.149999999999999" hidden="1" customHeight="1">
      <c r="A147" s="102"/>
      <c r="F147" s="87"/>
    </row>
    <row r="148" spans="1:6" ht="17.149999999999999" hidden="1" customHeight="1">
      <c r="A148" s="102"/>
      <c r="F148" s="87"/>
    </row>
    <row r="149" spans="1:6" ht="17.149999999999999" hidden="1" customHeight="1">
      <c r="A149" s="102"/>
      <c r="F149" s="87"/>
    </row>
    <row r="150" spans="1:6" ht="17.149999999999999" hidden="1" customHeight="1">
      <c r="A150" s="102"/>
      <c r="F150" s="87"/>
    </row>
    <row r="151" spans="1:6" ht="17.149999999999999" hidden="1" customHeight="1">
      <c r="A151" s="102"/>
      <c r="F151" s="87"/>
    </row>
    <row r="152" spans="1:6" ht="17.149999999999999" hidden="1" customHeight="1">
      <c r="A152" s="102"/>
      <c r="F152" s="87"/>
    </row>
    <row r="153" spans="1:6" ht="17.149999999999999" hidden="1" customHeight="1">
      <c r="A153" s="102"/>
      <c r="F153" s="87"/>
    </row>
    <row r="154" spans="1:6" ht="17.149999999999999" hidden="1" customHeight="1">
      <c r="A154" s="102"/>
      <c r="F154" s="87"/>
    </row>
    <row r="155" spans="1:6" ht="17.149999999999999" hidden="1" customHeight="1">
      <c r="A155" s="102"/>
      <c r="F155" s="87"/>
    </row>
    <row r="156" spans="1:6" ht="17.149999999999999" hidden="1" customHeight="1">
      <c r="A156" s="102"/>
      <c r="F156" s="87"/>
    </row>
    <row r="157" spans="1:6" ht="17.149999999999999" hidden="1" customHeight="1">
      <c r="A157" s="102"/>
      <c r="F157" s="87"/>
    </row>
    <row r="158" spans="1:6" ht="17.149999999999999" hidden="1" customHeight="1">
      <c r="A158" s="102"/>
      <c r="F158" s="87"/>
    </row>
    <row r="159" spans="1:6" ht="17.149999999999999" hidden="1" customHeight="1">
      <c r="A159" s="102"/>
      <c r="F159" s="87"/>
    </row>
    <row r="160" spans="1:6" ht="17.149999999999999" hidden="1" customHeight="1">
      <c r="A160" s="102"/>
      <c r="F160" s="87"/>
    </row>
    <row r="161" spans="1:6" ht="17.149999999999999" hidden="1" customHeight="1">
      <c r="A161" s="102"/>
      <c r="F161" s="87"/>
    </row>
    <row r="162" spans="1:6" ht="17.149999999999999" hidden="1" customHeight="1">
      <c r="A162" s="102"/>
      <c r="F162" s="87"/>
    </row>
    <row r="163" spans="1:6" ht="17.149999999999999" hidden="1" customHeight="1">
      <c r="A163" s="102"/>
      <c r="F163" s="87"/>
    </row>
    <row r="164" spans="1:6" ht="17.149999999999999" hidden="1" customHeight="1">
      <c r="A164" s="102"/>
      <c r="F164" s="87"/>
    </row>
    <row r="165" spans="1:6" ht="17.149999999999999" hidden="1" customHeight="1">
      <c r="A165" s="102"/>
      <c r="F165" s="87"/>
    </row>
    <row r="166" spans="1:6" ht="17.149999999999999" hidden="1" customHeight="1">
      <c r="A166" s="102"/>
      <c r="F166" s="87"/>
    </row>
    <row r="167" spans="1:6" ht="17.149999999999999" hidden="1" customHeight="1">
      <c r="A167" s="102"/>
      <c r="F167" s="87"/>
    </row>
    <row r="168" spans="1:6" ht="17.149999999999999" hidden="1" customHeight="1">
      <c r="A168" s="102"/>
      <c r="F168" s="87"/>
    </row>
    <row r="169" spans="1:6" ht="17.149999999999999" hidden="1" customHeight="1">
      <c r="A169" s="102"/>
      <c r="F169" s="87"/>
    </row>
    <row r="170" spans="1:6" ht="17.149999999999999" hidden="1" customHeight="1">
      <c r="A170" s="102"/>
      <c r="F170" s="87"/>
    </row>
    <row r="171" spans="1:6" ht="17.149999999999999" hidden="1" customHeight="1">
      <c r="A171" s="102"/>
      <c r="F171" s="87"/>
    </row>
    <row r="172" spans="1:6" ht="17.149999999999999" hidden="1" customHeight="1">
      <c r="A172" s="102"/>
      <c r="F172" s="87"/>
    </row>
    <row r="173" spans="1:6" ht="17.149999999999999" hidden="1" customHeight="1">
      <c r="A173" s="102"/>
      <c r="F173" s="87"/>
    </row>
    <row r="174" spans="1:6" ht="17.149999999999999" hidden="1" customHeight="1">
      <c r="A174" s="102"/>
      <c r="F174" s="87"/>
    </row>
    <row r="175" spans="1:6" ht="17.149999999999999" hidden="1" customHeight="1">
      <c r="A175" s="102"/>
      <c r="F175" s="87"/>
    </row>
    <row r="176" spans="1:6" ht="17.149999999999999" hidden="1" customHeight="1">
      <c r="A176" s="102"/>
      <c r="F176" s="87"/>
    </row>
    <row r="177" spans="1:6" ht="17.149999999999999" hidden="1" customHeight="1">
      <c r="A177" s="102"/>
      <c r="F177" s="87"/>
    </row>
    <row r="178" spans="1:6" ht="17.149999999999999" hidden="1" customHeight="1">
      <c r="A178" s="102"/>
      <c r="F178" s="87"/>
    </row>
    <row r="179" spans="1:6" ht="17.149999999999999" hidden="1" customHeight="1">
      <c r="A179" s="102"/>
      <c r="F179" s="87"/>
    </row>
    <row r="180" spans="1:6" ht="17.149999999999999" hidden="1" customHeight="1">
      <c r="A180" s="102"/>
      <c r="F180" s="87"/>
    </row>
    <row r="181" spans="1:6" ht="17.149999999999999" hidden="1" customHeight="1">
      <c r="A181" s="102"/>
      <c r="F181" s="87"/>
    </row>
    <row r="182" spans="1:6" ht="17.149999999999999" hidden="1" customHeight="1">
      <c r="A182" s="102"/>
      <c r="F182" s="87"/>
    </row>
    <row r="183" spans="1:6" ht="17.149999999999999" hidden="1" customHeight="1">
      <c r="A183" s="102"/>
      <c r="F183" s="87"/>
    </row>
    <row r="184" spans="1:6" ht="17.149999999999999" hidden="1" customHeight="1">
      <c r="A184" s="102"/>
      <c r="F184" s="87"/>
    </row>
    <row r="185" spans="1:6" ht="17.149999999999999" hidden="1" customHeight="1">
      <c r="A185" s="102"/>
      <c r="F185" s="87"/>
    </row>
    <row r="186" spans="1:6" ht="17.149999999999999" hidden="1" customHeight="1">
      <c r="A186" s="102"/>
      <c r="F186" s="87"/>
    </row>
    <row r="187" spans="1:6" ht="17.149999999999999" hidden="1" customHeight="1">
      <c r="A187" s="102"/>
      <c r="F187" s="87"/>
    </row>
    <row r="188" spans="1:6" ht="17.149999999999999" hidden="1" customHeight="1">
      <c r="A188" s="102"/>
      <c r="F188" s="87"/>
    </row>
    <row r="189" spans="1:6" ht="17.149999999999999" hidden="1" customHeight="1">
      <c r="A189" s="102"/>
      <c r="F189" s="87"/>
    </row>
    <row r="190" spans="1:6" ht="17.149999999999999" hidden="1" customHeight="1">
      <c r="A190" s="102"/>
      <c r="F190" s="87"/>
    </row>
    <row r="191" spans="1:6" ht="17.149999999999999" hidden="1" customHeight="1">
      <c r="A191" s="102"/>
      <c r="F191" s="87"/>
    </row>
    <row r="192" spans="1:6" ht="17.149999999999999" hidden="1" customHeight="1">
      <c r="A192" s="102"/>
      <c r="F192" s="87"/>
    </row>
    <row r="193" spans="1:6" ht="17.149999999999999" hidden="1" customHeight="1">
      <c r="A193" s="102"/>
      <c r="F193" s="87"/>
    </row>
    <row r="194" spans="1:6" ht="17.149999999999999" hidden="1" customHeight="1">
      <c r="A194" s="102"/>
      <c r="F194" s="87"/>
    </row>
    <row r="195" spans="1:6" ht="17.149999999999999" hidden="1" customHeight="1">
      <c r="A195" s="102"/>
      <c r="F195" s="87"/>
    </row>
    <row r="196" spans="1:6" ht="17.149999999999999" hidden="1" customHeight="1">
      <c r="A196" s="102"/>
      <c r="F196" s="87"/>
    </row>
    <row r="197" spans="1:6" ht="17.149999999999999" hidden="1" customHeight="1">
      <c r="A197" s="102"/>
      <c r="F197" s="87"/>
    </row>
    <row r="198" spans="1:6" ht="17.149999999999999" hidden="1" customHeight="1">
      <c r="A198" s="102"/>
      <c r="F198" s="87"/>
    </row>
    <row r="199" spans="1:6" ht="17.149999999999999" hidden="1" customHeight="1">
      <c r="A199" s="102"/>
      <c r="F199" s="87"/>
    </row>
    <row r="200" spans="1:6" ht="17.149999999999999" hidden="1" customHeight="1">
      <c r="A200" s="102"/>
      <c r="F200" s="87"/>
    </row>
    <row r="201" spans="1:6" ht="17.149999999999999" hidden="1" customHeight="1">
      <c r="A201" s="102"/>
      <c r="F201" s="87"/>
    </row>
    <row r="202" spans="1:6" ht="17.149999999999999" hidden="1" customHeight="1">
      <c r="A202" s="102"/>
      <c r="F202" s="87"/>
    </row>
    <row r="203" spans="1:6" ht="17.149999999999999" hidden="1" customHeight="1">
      <c r="A203" s="102"/>
      <c r="F203" s="87"/>
    </row>
    <row r="204" spans="1:6" ht="17.149999999999999" hidden="1" customHeight="1">
      <c r="A204" s="102"/>
      <c r="F204" s="87"/>
    </row>
    <row r="205" spans="1:6" ht="17.149999999999999" hidden="1" customHeight="1">
      <c r="A205" s="102"/>
      <c r="F205" s="87"/>
    </row>
    <row r="206" spans="1:6" ht="17.149999999999999" hidden="1" customHeight="1">
      <c r="A206" s="102"/>
      <c r="F206" s="87"/>
    </row>
    <row r="207" spans="1:6" ht="17.149999999999999" hidden="1" customHeight="1">
      <c r="A207" s="102"/>
    </row>
    <row r="208" spans="1:6" ht="17.149999999999999" hidden="1" customHeight="1">
      <c r="A208" s="102"/>
    </row>
    <row r="209" spans="1:1" ht="17.149999999999999" hidden="1" customHeight="1">
      <c r="A209" s="102"/>
    </row>
    <row r="210" spans="1:1" ht="17.149999999999999" hidden="1" customHeight="1"/>
    <row r="211" spans="1:1" ht="17.149999999999999" hidden="1" customHeight="1"/>
    <row r="212" spans="1:1" ht="17.149999999999999" hidden="1" customHeight="1"/>
    <row r="213" spans="1:1" ht="17.149999999999999" hidden="1" customHeight="1"/>
    <row r="214" spans="1:1" ht="17.149999999999999" hidden="1" customHeight="1"/>
    <row r="215" spans="1:1" ht="17.149999999999999" hidden="1" customHeight="1"/>
    <row r="216" spans="1:1" ht="17.149999999999999" hidden="1" customHeight="1"/>
    <row r="217" spans="1:1" ht="17.149999999999999" hidden="1" customHeight="1"/>
    <row r="218" spans="1:1" ht="17.149999999999999" hidden="1" customHeight="1"/>
    <row r="219" spans="1:1" ht="17.149999999999999" hidden="1" customHeight="1"/>
    <row r="220" spans="1:1" ht="17.149999999999999" hidden="1" customHeight="1"/>
    <row r="221" spans="1:1" ht="17.149999999999999" hidden="1" customHeight="1"/>
    <row r="222" spans="1:1" ht="17.149999999999999" hidden="1" customHeight="1"/>
    <row r="223" spans="1:1" ht="17.149999999999999" hidden="1" customHeight="1"/>
    <row r="224" spans="1:1" ht="17.149999999999999" hidden="1" customHeight="1"/>
    <row r="225" ht="17.149999999999999" hidden="1" customHeight="1"/>
    <row r="226" ht="17.149999999999999" hidden="1" customHeight="1"/>
    <row r="227" ht="17.149999999999999" hidden="1" customHeight="1"/>
    <row r="228" ht="17.149999999999999" hidden="1" customHeight="1"/>
    <row r="229" ht="17.149999999999999" hidden="1" customHeight="1"/>
    <row r="230" ht="17.149999999999999" hidden="1" customHeight="1"/>
    <row r="231" ht="17.149999999999999" hidden="1" customHeight="1"/>
    <row r="232" ht="17.149999999999999" hidden="1" customHeight="1"/>
    <row r="233" ht="17.149999999999999" hidden="1" customHeight="1"/>
    <row r="234" ht="17.149999999999999" hidden="1" customHeight="1"/>
    <row r="235" ht="17.149999999999999" hidden="1" customHeight="1"/>
    <row r="236" ht="17.149999999999999" hidden="1" customHeight="1"/>
    <row r="237" ht="17.149999999999999" hidden="1" customHeight="1"/>
    <row r="238" ht="17.149999999999999" hidden="1" customHeight="1"/>
    <row r="239" ht="17.149999999999999" hidden="1" customHeight="1"/>
    <row r="240" ht="17.149999999999999" hidden="1" customHeight="1"/>
    <row r="241" ht="17.149999999999999" hidden="1" customHeight="1"/>
    <row r="242" ht="17.149999999999999" hidden="1" customHeight="1"/>
    <row r="243" ht="17.149999999999999" hidden="1" customHeight="1"/>
    <row r="244" ht="17.149999999999999" hidden="1" customHeight="1"/>
    <row r="245" ht="17.149999999999999" hidden="1" customHeight="1"/>
    <row r="246" ht="17.149999999999999" hidden="1" customHeight="1"/>
    <row r="247" ht="17.149999999999999" hidden="1" customHeight="1"/>
    <row r="248" ht="17.149999999999999" hidden="1" customHeight="1"/>
    <row r="249" ht="17.149999999999999" hidden="1" customHeight="1"/>
    <row r="250" ht="17.149999999999999" hidden="1" customHeight="1"/>
    <row r="251" ht="17.149999999999999" hidden="1" customHeight="1"/>
    <row r="252" ht="17.149999999999999" hidden="1" customHeight="1"/>
    <row r="253" ht="17.149999999999999" hidden="1" customHeight="1"/>
    <row r="254" ht="17.149999999999999" hidden="1" customHeight="1"/>
    <row r="255" ht="17.149999999999999" hidden="1" customHeight="1"/>
    <row r="256" ht="17.149999999999999" hidden="1" customHeight="1"/>
    <row r="257" ht="17.149999999999999" hidden="1" customHeight="1"/>
    <row r="258" ht="17.149999999999999" hidden="1" customHeight="1"/>
    <row r="259" ht="17.149999999999999" hidden="1" customHeight="1"/>
    <row r="260" ht="17.149999999999999" hidden="1" customHeight="1"/>
    <row r="261" ht="17.149999999999999" hidden="1" customHeight="1"/>
    <row r="262" ht="17.149999999999999" hidden="1" customHeight="1"/>
    <row r="263" ht="17.149999999999999" hidden="1" customHeight="1"/>
    <row r="264" ht="17.149999999999999" hidden="1" customHeight="1"/>
    <row r="265" ht="17.149999999999999" hidden="1" customHeight="1"/>
    <row r="266" ht="17.149999999999999" hidden="1" customHeight="1"/>
    <row r="267" ht="17.149999999999999" hidden="1" customHeight="1"/>
    <row r="268" ht="17.149999999999999" hidden="1" customHeight="1"/>
    <row r="269" ht="17.149999999999999" hidden="1" customHeight="1"/>
    <row r="270" ht="17.149999999999999" hidden="1" customHeight="1"/>
    <row r="271" ht="17.149999999999999" hidden="1" customHeight="1"/>
    <row r="272" ht="17.149999999999999" hidden="1" customHeight="1"/>
    <row r="273" ht="17.149999999999999" hidden="1" customHeight="1"/>
    <row r="274" ht="17.149999999999999" hidden="1" customHeight="1"/>
    <row r="275" ht="17.149999999999999" hidden="1" customHeight="1"/>
    <row r="276" ht="17.149999999999999" hidden="1" customHeight="1"/>
    <row r="277" ht="17.149999999999999" hidden="1" customHeight="1"/>
    <row r="278" ht="17.149999999999999" hidden="1" customHeight="1"/>
    <row r="279" ht="17.149999999999999" hidden="1" customHeight="1"/>
    <row r="280" ht="17.149999999999999" hidden="1" customHeight="1"/>
    <row r="281" ht="17.149999999999999" hidden="1" customHeight="1"/>
    <row r="282" ht="17.149999999999999" hidden="1" customHeight="1"/>
    <row r="283" ht="17.149999999999999" hidden="1" customHeight="1"/>
    <row r="284" ht="17.149999999999999" hidden="1" customHeight="1"/>
    <row r="285" ht="17.149999999999999" hidden="1" customHeight="1"/>
    <row r="286" ht="17.149999999999999" hidden="1" customHeight="1"/>
    <row r="287" ht="17.149999999999999" hidden="1" customHeight="1"/>
    <row r="288" ht="17.149999999999999" hidden="1" customHeight="1"/>
    <row r="289" ht="17.149999999999999" hidden="1" customHeight="1"/>
    <row r="290" ht="17.149999999999999" hidden="1" customHeight="1"/>
    <row r="291" ht="17.149999999999999" hidden="1" customHeight="1"/>
    <row r="292" ht="17.149999999999999" hidden="1" customHeight="1"/>
    <row r="293" ht="17.149999999999999" hidden="1" customHeight="1"/>
    <row r="294" ht="17.149999999999999" hidden="1" customHeight="1"/>
    <row r="295" ht="17.149999999999999" hidden="1" customHeight="1"/>
    <row r="296" ht="17.149999999999999" hidden="1" customHeight="1"/>
    <row r="297" ht="17.149999999999999" hidden="1" customHeight="1"/>
    <row r="298" ht="17.149999999999999" hidden="1" customHeight="1"/>
    <row r="299" ht="17.149999999999999" hidden="1" customHeight="1"/>
    <row r="300" ht="17.149999999999999" hidden="1" customHeight="1"/>
    <row r="301" ht="17.149999999999999" hidden="1" customHeight="1"/>
    <row r="302" ht="17.149999999999999" hidden="1" customHeight="1"/>
    <row r="303" ht="17.149999999999999" hidden="1" customHeight="1"/>
    <row r="304" ht="17.149999999999999" hidden="1" customHeight="1"/>
    <row r="305" ht="17.149999999999999" hidden="1" customHeight="1"/>
    <row r="306" ht="17.149999999999999" hidden="1" customHeight="1"/>
    <row r="307" ht="17.149999999999999" hidden="1" customHeight="1"/>
    <row r="308" ht="17.149999999999999" hidden="1" customHeight="1"/>
    <row r="309" ht="17.149999999999999" hidden="1" customHeight="1"/>
    <row r="310" ht="17.149999999999999" hidden="1" customHeight="1"/>
    <row r="311" ht="17.149999999999999" hidden="1" customHeight="1"/>
    <row r="312" ht="17.149999999999999" hidden="1" customHeight="1"/>
    <row r="313" ht="17.149999999999999" hidden="1" customHeight="1"/>
    <row r="314" ht="17.149999999999999" hidden="1" customHeight="1"/>
    <row r="315" ht="17.149999999999999" hidden="1" customHeight="1"/>
    <row r="316" ht="17.149999999999999" hidden="1" customHeight="1"/>
    <row r="317" ht="17.149999999999999" hidden="1" customHeight="1"/>
    <row r="318" ht="17.149999999999999" hidden="1" customHeight="1"/>
    <row r="319" ht="17.149999999999999" hidden="1" customHeight="1"/>
    <row r="320" ht="17.149999999999999" hidden="1" customHeight="1"/>
    <row r="321" ht="17.149999999999999" hidden="1" customHeight="1"/>
    <row r="322" ht="17.149999999999999" hidden="1" customHeight="1"/>
    <row r="323" ht="17.149999999999999" hidden="1" customHeight="1"/>
    <row r="324" ht="17.149999999999999" hidden="1" customHeight="1"/>
    <row r="325" ht="17.149999999999999" hidden="1" customHeight="1"/>
    <row r="326" ht="17.149999999999999" hidden="1" customHeight="1"/>
    <row r="327" ht="17.149999999999999" hidden="1" customHeight="1"/>
    <row r="328" ht="17.149999999999999" hidden="1" customHeight="1"/>
    <row r="329" ht="17.149999999999999" hidden="1" customHeight="1"/>
    <row r="330" ht="17.149999999999999" hidden="1" customHeight="1"/>
    <row r="331" ht="17.149999999999999" hidden="1" customHeight="1"/>
    <row r="332" ht="17.149999999999999" hidden="1" customHeight="1"/>
    <row r="333" ht="17.149999999999999" hidden="1" customHeight="1"/>
    <row r="334" ht="17.149999999999999" hidden="1" customHeight="1"/>
    <row r="335" ht="17.149999999999999" hidden="1" customHeight="1"/>
    <row r="336" ht="17.149999999999999" hidden="1" customHeight="1"/>
    <row r="337" s="89" customFormat="1" ht="17.149999999999999" hidden="1" customHeight="1"/>
    <row r="338" s="89" customFormat="1" ht="17.149999999999999" hidden="1" customHeight="1"/>
    <row r="339" s="89" customFormat="1" ht="17.149999999999999" hidden="1" customHeight="1"/>
    <row r="340" s="89" customFormat="1" ht="17.149999999999999" hidden="1" customHeight="1"/>
    <row r="341" s="89" customFormat="1" ht="17.149999999999999" hidden="1" customHeight="1"/>
    <row r="342" s="89" customFormat="1" ht="17.149999999999999" hidden="1" customHeight="1"/>
    <row r="343" s="89" customFormat="1" ht="17.149999999999999" hidden="1" customHeight="1"/>
    <row r="344" s="89" customFormat="1" ht="17.149999999999999" hidden="1" customHeight="1"/>
    <row r="345" s="89" customFormat="1" ht="17.149999999999999" hidden="1" customHeight="1"/>
    <row r="346" s="89" customFormat="1" ht="17.149999999999999" hidden="1" customHeight="1"/>
    <row r="347" s="89" customFormat="1" ht="17.149999999999999" hidden="1" customHeight="1"/>
    <row r="348" s="89" customFormat="1" ht="17.149999999999999" hidden="1" customHeight="1"/>
    <row r="349" s="89" customFormat="1" ht="17.149999999999999" hidden="1" customHeight="1"/>
    <row r="350" s="89" customFormat="1" ht="17.149999999999999" hidden="1" customHeight="1"/>
    <row r="351" s="89" customFormat="1" ht="17.149999999999999" hidden="1" customHeight="1"/>
    <row r="352" s="89" customFormat="1" ht="17.149999999999999" hidden="1" customHeight="1"/>
    <row r="353" spans="1:6" ht="17.149999999999999" hidden="1" customHeight="1">
      <c r="B353" s="89"/>
      <c r="C353" s="89"/>
      <c r="D353" s="89"/>
      <c r="E353" s="89"/>
      <c r="F353" s="89"/>
    </row>
    <row r="354" spans="1:6" ht="17.149999999999999" hidden="1" customHeight="1">
      <c r="B354" s="89"/>
      <c r="C354" s="89"/>
      <c r="D354" s="89"/>
      <c r="E354" s="89"/>
      <c r="F354" s="89"/>
    </row>
    <row r="355" spans="1:6" ht="17.149999999999999" hidden="1" customHeight="1">
      <c r="B355" s="89"/>
      <c r="C355" s="89"/>
      <c r="D355" s="89"/>
      <c r="E355" s="89"/>
      <c r="F355" s="89"/>
    </row>
    <row r="356" spans="1:6" ht="17.149999999999999" hidden="1" customHeight="1">
      <c r="B356" s="89"/>
      <c r="C356" s="89"/>
      <c r="D356" s="89"/>
      <c r="E356" s="89"/>
      <c r="F356" s="89"/>
    </row>
    <row r="357" spans="1:6" ht="17.149999999999999" hidden="1" customHeight="1">
      <c r="B357" s="89"/>
      <c r="C357" s="89"/>
      <c r="D357" s="89"/>
      <c r="E357" s="89"/>
      <c r="F357" s="89"/>
    </row>
    <row r="358" spans="1:6" ht="17.149999999999999" hidden="1" customHeight="1">
      <c r="B358" s="89"/>
      <c r="C358" s="89"/>
      <c r="D358" s="89"/>
      <c r="E358" s="89"/>
      <c r="F358" s="89"/>
    </row>
    <row r="359" spans="1:6" ht="17.149999999999999" hidden="1" customHeight="1">
      <c r="B359" s="89"/>
      <c r="C359" s="89"/>
      <c r="D359" s="89"/>
      <c r="E359" s="89"/>
      <c r="F359" s="89"/>
    </row>
    <row r="360" spans="1:6" ht="17.149999999999999" hidden="1" customHeight="1">
      <c r="B360" s="89"/>
      <c r="C360" s="89"/>
      <c r="D360" s="89"/>
      <c r="E360" s="89"/>
      <c r="F360" s="89"/>
    </row>
    <row r="361" spans="1:6" ht="17.149999999999999" hidden="1" customHeight="1">
      <c r="B361" s="89"/>
      <c r="C361" s="89"/>
      <c r="D361" s="89"/>
      <c r="E361" s="89"/>
      <c r="F361" s="89"/>
    </row>
    <row r="362" spans="1:6" ht="17.149999999999999" hidden="1" customHeight="1">
      <c r="B362" s="89"/>
      <c r="C362" s="89"/>
      <c r="D362" s="89"/>
      <c r="E362" s="89"/>
      <c r="F362" s="89"/>
    </row>
    <row r="363" spans="1:6" ht="17.149999999999999" hidden="1" customHeight="1">
      <c r="B363" s="89"/>
      <c r="C363" s="89"/>
      <c r="D363" s="89"/>
      <c r="E363" s="89"/>
      <c r="F363" s="89"/>
    </row>
    <row r="364" spans="1:6" ht="17.149999999999999" hidden="1" customHeight="1">
      <c r="B364" s="89"/>
      <c r="C364" s="89"/>
      <c r="D364" s="89"/>
      <c r="E364" s="89"/>
      <c r="F364" s="89"/>
    </row>
    <row r="365" spans="1:6" ht="17.149999999999999" hidden="1" customHeight="1">
      <c r="B365" s="89"/>
      <c r="C365" s="89"/>
      <c r="D365" s="89"/>
      <c r="E365" s="89"/>
      <c r="F365" s="89"/>
    </row>
    <row r="366" spans="1:6" ht="17.149999999999999" customHeight="1">
      <c r="A366" s="86" t="s">
        <v>0</v>
      </c>
      <c r="F366" s="88" t="s">
        <v>1</v>
      </c>
    </row>
    <row r="367" spans="1:6" ht="17.149999999999999" customHeight="1">
      <c r="B367" s="87" t="s">
        <v>213</v>
      </c>
      <c r="F367" s="89"/>
    </row>
    <row r="368" spans="1:6" ht="17.149999999999999" customHeight="1">
      <c r="A368" s="814" t="s">
        <v>867</v>
      </c>
      <c r="B368" s="628"/>
      <c r="C368" s="628"/>
      <c r="D368" s="628"/>
      <c r="E368" s="121"/>
      <c r="F368" s="818" t="s">
        <v>805</v>
      </c>
    </row>
    <row r="369" spans="1:6" ht="17.149999999999999" customHeight="1">
      <c r="A369" s="814" t="s">
        <v>248</v>
      </c>
      <c r="B369" s="628"/>
      <c r="C369" s="628"/>
      <c r="D369" s="121"/>
      <c r="E369" s="819"/>
      <c r="F369" s="816" t="s">
        <v>249</v>
      </c>
    </row>
    <row r="370" spans="1:6" ht="17.149999999999999" customHeight="1">
      <c r="A370" s="814" t="s">
        <v>250</v>
      </c>
      <c r="B370" s="628"/>
      <c r="C370" s="628"/>
      <c r="D370" s="628"/>
      <c r="E370" s="121"/>
      <c r="F370" s="820"/>
    </row>
    <row r="371" spans="1:6" ht="17.149999999999999" customHeight="1">
      <c r="A371" s="814"/>
      <c r="B371" s="628"/>
      <c r="C371" s="628"/>
      <c r="D371" s="628"/>
      <c r="E371" s="121"/>
      <c r="F371" s="816"/>
    </row>
    <row r="372" spans="1:6" ht="17.149999999999999" customHeight="1">
      <c r="A372" s="9" t="s">
        <v>865</v>
      </c>
      <c r="B372" s="93" t="s">
        <v>237</v>
      </c>
      <c r="C372" s="93" t="s">
        <v>238</v>
      </c>
      <c r="D372" s="93" t="s">
        <v>239</v>
      </c>
      <c r="E372" s="93" t="s">
        <v>240</v>
      </c>
      <c r="F372" s="10" t="s">
        <v>866</v>
      </c>
    </row>
    <row r="373" spans="1:6" ht="17.149999999999999" customHeight="1">
      <c r="A373" s="17"/>
      <c r="B373" s="549" t="s">
        <v>241</v>
      </c>
      <c r="C373" s="15" t="s">
        <v>242</v>
      </c>
      <c r="D373" s="549" t="s">
        <v>243</v>
      </c>
      <c r="E373" s="549" t="s">
        <v>244</v>
      </c>
      <c r="F373" s="125"/>
    </row>
    <row r="374" spans="1:6" ht="17.149999999999999" customHeight="1">
      <c r="A374" s="17"/>
      <c r="B374" s="15" t="s">
        <v>245</v>
      </c>
      <c r="C374" s="15"/>
      <c r="D374" s="15" t="s">
        <v>246</v>
      </c>
      <c r="E374" s="15" t="s">
        <v>247</v>
      </c>
      <c r="F374" s="16"/>
    </row>
    <row r="375" spans="1:6" ht="14">
      <c r="A375" s="821"/>
      <c r="B375" s="99"/>
      <c r="C375" s="99"/>
      <c r="D375" s="99"/>
      <c r="E375" s="99"/>
      <c r="F375" s="16"/>
    </row>
    <row r="376" spans="1:6" ht="15">
      <c r="A376" s="35" t="s">
        <v>102</v>
      </c>
      <c r="B376" s="22">
        <f>SUM(B377:B392)</f>
        <v>696074</v>
      </c>
      <c r="C376" s="22">
        <f>SUM(C377:C392)</f>
        <v>141696</v>
      </c>
      <c r="D376" s="22">
        <f>SUM(D377:D392)</f>
        <v>4182</v>
      </c>
      <c r="E376" s="22">
        <f>SUM(E377:E392)</f>
        <v>25</v>
      </c>
      <c r="F376" s="57" t="s">
        <v>103</v>
      </c>
    </row>
    <row r="377" spans="1:6">
      <c r="A377" s="62" t="s">
        <v>114</v>
      </c>
      <c r="B377" s="103">
        <v>12560</v>
      </c>
      <c r="C377" s="103">
        <v>4557</v>
      </c>
      <c r="D377" s="103">
        <v>74</v>
      </c>
      <c r="E377" s="75">
        <v>1</v>
      </c>
      <c r="F377" s="59" t="s">
        <v>115</v>
      </c>
    </row>
    <row r="378" spans="1:6">
      <c r="A378" s="62" t="s">
        <v>110</v>
      </c>
      <c r="B378" s="103">
        <v>8209</v>
      </c>
      <c r="C378" s="103">
        <v>3064</v>
      </c>
      <c r="D378" s="103">
        <v>138</v>
      </c>
      <c r="E378" s="75">
        <v>1</v>
      </c>
      <c r="F378" s="59" t="s">
        <v>111</v>
      </c>
    </row>
    <row r="379" spans="1:6">
      <c r="A379" s="62" t="s">
        <v>229</v>
      </c>
      <c r="B379" s="103">
        <v>39195</v>
      </c>
      <c r="C379" s="103">
        <v>3523</v>
      </c>
      <c r="D379" s="103">
        <v>195</v>
      </c>
      <c r="E379" s="75">
        <v>1</v>
      </c>
      <c r="F379" s="59" t="s">
        <v>230</v>
      </c>
    </row>
    <row r="380" spans="1:6">
      <c r="A380" s="62" t="s">
        <v>118</v>
      </c>
      <c r="B380" s="103">
        <v>6776</v>
      </c>
      <c r="C380" s="103">
        <v>3151</v>
      </c>
      <c r="D380" s="103">
        <v>96</v>
      </c>
      <c r="E380" s="75">
        <v>1</v>
      </c>
      <c r="F380" s="59" t="s">
        <v>119</v>
      </c>
    </row>
    <row r="381" spans="1:6">
      <c r="A381" s="62" t="s">
        <v>104</v>
      </c>
      <c r="B381" s="103">
        <v>4394</v>
      </c>
      <c r="C381" s="103">
        <v>1977</v>
      </c>
      <c r="D381" s="103">
        <v>40</v>
      </c>
      <c r="E381" s="75">
        <v>1</v>
      </c>
      <c r="F381" s="59" t="s">
        <v>105</v>
      </c>
    </row>
    <row r="382" spans="1:6">
      <c r="A382" s="62" t="s">
        <v>106</v>
      </c>
      <c r="B382" s="103">
        <v>73182</v>
      </c>
      <c r="C382" s="103">
        <v>4081</v>
      </c>
      <c r="D382" s="103">
        <v>290</v>
      </c>
      <c r="E382" s="75">
        <v>2</v>
      </c>
      <c r="F382" s="59" t="s">
        <v>107</v>
      </c>
    </row>
    <row r="383" spans="1:6" ht="14">
      <c r="A383" s="62" t="s">
        <v>108</v>
      </c>
      <c r="B383" s="103">
        <v>324705</v>
      </c>
      <c r="C383" s="103">
        <v>61720</v>
      </c>
      <c r="D383" s="103">
        <v>1893</v>
      </c>
      <c r="E383" s="75">
        <v>4</v>
      </c>
      <c r="F383" s="60" t="s">
        <v>109</v>
      </c>
    </row>
    <row r="384" spans="1:6">
      <c r="A384" s="62" t="s">
        <v>122</v>
      </c>
      <c r="B384" s="103">
        <v>63020</v>
      </c>
      <c r="C384" s="103">
        <v>18111</v>
      </c>
      <c r="D384" s="103">
        <v>347</v>
      </c>
      <c r="E384" s="75">
        <v>2</v>
      </c>
      <c r="F384" s="59" t="s">
        <v>123</v>
      </c>
    </row>
    <row r="385" spans="1:6">
      <c r="A385" s="62" t="s">
        <v>112</v>
      </c>
      <c r="B385" s="103">
        <v>5785</v>
      </c>
      <c r="C385" s="103">
        <v>1818</v>
      </c>
      <c r="D385" s="103">
        <v>96</v>
      </c>
      <c r="E385" s="75">
        <v>1</v>
      </c>
      <c r="F385" s="59" t="s">
        <v>113</v>
      </c>
    </row>
    <row r="386" spans="1:6">
      <c r="A386" s="62" t="s">
        <v>124</v>
      </c>
      <c r="B386" s="103">
        <v>55999</v>
      </c>
      <c r="C386" s="103">
        <v>1310</v>
      </c>
      <c r="D386" s="103">
        <v>193</v>
      </c>
      <c r="E386" s="75">
        <v>2</v>
      </c>
      <c r="F386" s="59" t="s">
        <v>125</v>
      </c>
    </row>
    <row r="387" spans="1:6">
      <c r="A387" s="62" t="s">
        <v>126</v>
      </c>
      <c r="B387" s="103">
        <v>16434</v>
      </c>
      <c r="C387" s="103">
        <v>4632</v>
      </c>
      <c r="D387" s="103">
        <v>120</v>
      </c>
      <c r="E387" s="75">
        <v>1</v>
      </c>
      <c r="F387" s="59" t="s">
        <v>127</v>
      </c>
    </row>
    <row r="388" spans="1:6">
      <c r="A388" s="62" t="s">
        <v>958</v>
      </c>
      <c r="B388" s="103">
        <v>13571</v>
      </c>
      <c r="C388" s="103">
        <v>5828</v>
      </c>
      <c r="D388" s="103">
        <v>144</v>
      </c>
      <c r="E388" s="75">
        <v>1</v>
      </c>
      <c r="F388" s="59" t="s">
        <v>959</v>
      </c>
    </row>
    <row r="389" spans="1:6">
      <c r="A389" s="62" t="s">
        <v>128</v>
      </c>
      <c r="B389" s="103">
        <v>2689</v>
      </c>
      <c r="C389" s="103">
        <v>1297</v>
      </c>
      <c r="D389" s="103">
        <v>59</v>
      </c>
      <c r="E389" s="75">
        <v>1</v>
      </c>
      <c r="F389" s="59" t="s">
        <v>129</v>
      </c>
    </row>
    <row r="390" spans="1:6">
      <c r="A390" s="62" t="s">
        <v>130</v>
      </c>
      <c r="B390" s="103">
        <v>47359</v>
      </c>
      <c r="C390" s="103">
        <v>18335</v>
      </c>
      <c r="D390" s="103">
        <v>328</v>
      </c>
      <c r="E390" s="75">
        <v>2</v>
      </c>
      <c r="F390" s="59" t="s">
        <v>131</v>
      </c>
    </row>
    <row r="391" spans="1:6">
      <c r="A391" s="62" t="s">
        <v>132</v>
      </c>
      <c r="B391" s="103">
        <v>7440</v>
      </c>
      <c r="C391" s="103">
        <v>1959</v>
      </c>
      <c r="D391" s="103">
        <v>100</v>
      </c>
      <c r="E391" s="75">
        <v>2</v>
      </c>
      <c r="F391" s="59" t="s">
        <v>133</v>
      </c>
    </row>
    <row r="392" spans="1:6">
      <c r="A392" s="62" t="s">
        <v>116</v>
      </c>
      <c r="B392" s="103">
        <v>14756</v>
      </c>
      <c r="C392" s="103">
        <v>6333</v>
      </c>
      <c r="D392" s="103">
        <v>69</v>
      </c>
      <c r="E392" s="75">
        <v>2</v>
      </c>
      <c r="F392" s="59" t="s">
        <v>117</v>
      </c>
    </row>
    <row r="393" spans="1:6" ht="14">
      <c r="A393" s="36" t="s">
        <v>134</v>
      </c>
      <c r="B393" s="22">
        <f>SUM(B394:B401)</f>
        <v>567887</v>
      </c>
      <c r="C393" s="22">
        <f>SUM(C394:C401)</f>
        <v>119902</v>
      </c>
      <c r="D393" s="22">
        <f>SUM(D394:D401)</f>
        <v>2685</v>
      </c>
      <c r="E393" s="22">
        <f>SUM(E394:E401)</f>
        <v>16</v>
      </c>
      <c r="F393" s="61" t="s">
        <v>135</v>
      </c>
    </row>
    <row r="394" spans="1:6">
      <c r="A394" s="62" t="s">
        <v>136</v>
      </c>
      <c r="B394" s="103">
        <v>1747</v>
      </c>
      <c r="C394" s="103">
        <v>1044</v>
      </c>
      <c r="D394" s="103">
        <v>36</v>
      </c>
      <c r="E394" s="75">
        <v>1</v>
      </c>
      <c r="F394" s="59" t="s">
        <v>137</v>
      </c>
    </row>
    <row r="395" spans="1:6">
      <c r="A395" s="62" t="s">
        <v>138</v>
      </c>
      <c r="B395" s="103">
        <v>12537</v>
      </c>
      <c r="C395" s="103">
        <v>4106</v>
      </c>
      <c r="D395" s="103">
        <v>42</v>
      </c>
      <c r="E395" s="75">
        <v>1</v>
      </c>
      <c r="F395" s="59" t="s">
        <v>139</v>
      </c>
    </row>
    <row r="396" spans="1:6">
      <c r="A396" s="62" t="s">
        <v>140</v>
      </c>
      <c r="B396" s="103">
        <v>34624</v>
      </c>
      <c r="C396" s="103">
        <v>16359</v>
      </c>
      <c r="D396" s="103">
        <v>327</v>
      </c>
      <c r="E396" s="75">
        <v>2</v>
      </c>
      <c r="F396" s="59" t="s">
        <v>141</v>
      </c>
    </row>
    <row r="397" spans="1:6">
      <c r="A397" s="62" t="s">
        <v>142</v>
      </c>
      <c r="B397" s="103">
        <v>68443</v>
      </c>
      <c r="C397" s="103">
        <v>16564</v>
      </c>
      <c r="D397" s="103">
        <v>264</v>
      </c>
      <c r="E397" s="75">
        <v>1</v>
      </c>
      <c r="F397" s="59" t="s">
        <v>143</v>
      </c>
    </row>
    <row r="398" spans="1:6">
      <c r="A398" s="62" t="s">
        <v>144</v>
      </c>
      <c r="B398" s="103">
        <v>364647</v>
      </c>
      <c r="C398" s="103">
        <v>58368</v>
      </c>
      <c r="D398" s="103">
        <v>1527</v>
      </c>
      <c r="E398" s="75">
        <v>8</v>
      </c>
      <c r="F398" s="59" t="s">
        <v>145</v>
      </c>
    </row>
    <row r="399" spans="1:6">
      <c r="A399" s="62" t="s">
        <v>146</v>
      </c>
      <c r="B399" s="103">
        <v>5437</v>
      </c>
      <c r="C399" s="103">
        <v>3645</v>
      </c>
      <c r="D399" s="103">
        <v>56</v>
      </c>
      <c r="E399" s="75">
        <v>1</v>
      </c>
      <c r="F399" s="59" t="s">
        <v>147</v>
      </c>
    </row>
    <row r="400" spans="1:6">
      <c r="A400" s="62" t="s">
        <v>148</v>
      </c>
      <c r="B400" s="103">
        <v>76713</v>
      </c>
      <c r="C400" s="103">
        <v>17364</v>
      </c>
      <c r="D400" s="103">
        <v>403</v>
      </c>
      <c r="E400" s="75">
        <v>1</v>
      </c>
      <c r="F400" s="59" t="s">
        <v>971</v>
      </c>
    </row>
    <row r="401" spans="1:6">
      <c r="A401" s="62" t="s">
        <v>149</v>
      </c>
      <c r="B401" s="103">
        <v>3739</v>
      </c>
      <c r="C401" s="103">
        <v>2452</v>
      </c>
      <c r="D401" s="103">
        <v>30</v>
      </c>
      <c r="E401" s="75">
        <v>1</v>
      </c>
      <c r="F401" s="59" t="s">
        <v>150</v>
      </c>
    </row>
    <row r="402" spans="1:6" ht="15">
      <c r="A402" s="36" t="s">
        <v>151</v>
      </c>
      <c r="B402" s="22">
        <f>SUM(B403:B407)</f>
        <v>159357</v>
      </c>
      <c r="C402" s="22">
        <f>SUM(C403:C407)</f>
        <v>46412</v>
      </c>
      <c r="D402" s="22">
        <f>SUM(D403:D407)</f>
        <v>678</v>
      </c>
      <c r="E402" s="22">
        <f>SUM(E403:E407)</f>
        <v>10</v>
      </c>
      <c r="F402" s="57" t="s">
        <v>152</v>
      </c>
    </row>
    <row r="403" spans="1:6">
      <c r="A403" s="62" t="s">
        <v>153</v>
      </c>
      <c r="B403" s="103">
        <v>85286</v>
      </c>
      <c r="C403" s="103">
        <v>22025</v>
      </c>
      <c r="D403" s="103">
        <v>398</v>
      </c>
      <c r="E403" s="75">
        <v>4</v>
      </c>
      <c r="F403" s="59" t="s">
        <v>154</v>
      </c>
    </row>
    <row r="404" spans="1:6">
      <c r="A404" s="62" t="s">
        <v>155</v>
      </c>
      <c r="B404" s="103">
        <v>14585</v>
      </c>
      <c r="C404" s="103">
        <v>7760</v>
      </c>
      <c r="D404" s="103">
        <v>77</v>
      </c>
      <c r="E404" s="75">
        <v>2</v>
      </c>
      <c r="F404" s="59" t="s">
        <v>156</v>
      </c>
    </row>
    <row r="405" spans="1:6">
      <c r="A405" s="62" t="s">
        <v>157</v>
      </c>
      <c r="B405" s="103">
        <v>40516</v>
      </c>
      <c r="C405" s="103">
        <v>9012</v>
      </c>
      <c r="D405" s="103">
        <v>153</v>
      </c>
      <c r="E405" s="75">
        <v>2</v>
      </c>
      <c r="F405" s="59" t="s">
        <v>158</v>
      </c>
    </row>
    <row r="406" spans="1:6">
      <c r="A406" s="62" t="s">
        <v>159</v>
      </c>
      <c r="B406" s="103">
        <v>8781</v>
      </c>
      <c r="C406" s="103">
        <v>2927</v>
      </c>
      <c r="D406" s="103">
        <v>20</v>
      </c>
      <c r="E406" s="75">
        <v>1</v>
      </c>
      <c r="F406" s="59" t="s">
        <v>160</v>
      </c>
    </row>
    <row r="407" spans="1:6">
      <c r="A407" s="62" t="s">
        <v>161</v>
      </c>
      <c r="B407" s="103">
        <v>10189</v>
      </c>
      <c r="C407" s="103">
        <v>4688</v>
      </c>
      <c r="D407" s="103">
        <v>30</v>
      </c>
      <c r="E407" s="75">
        <v>1</v>
      </c>
      <c r="F407" s="59" t="s">
        <v>162</v>
      </c>
    </row>
    <row r="408" spans="1:6" ht="14">
      <c r="A408" s="36" t="s">
        <v>163</v>
      </c>
      <c r="B408" s="22">
        <f>SUM(B409:B414)</f>
        <v>314528</v>
      </c>
      <c r="C408" s="22">
        <f>SUM(C409:C414)</f>
        <v>80767</v>
      </c>
      <c r="D408" s="22">
        <f>SUM(D409:D414)</f>
        <v>1350</v>
      </c>
      <c r="E408" s="22">
        <f>SUM(E409:E414)</f>
        <v>8</v>
      </c>
      <c r="F408" s="61" t="s">
        <v>164</v>
      </c>
    </row>
    <row r="409" spans="1:6">
      <c r="A409" s="62" t="s">
        <v>165</v>
      </c>
      <c r="B409" s="103">
        <v>97045</v>
      </c>
      <c r="C409" s="103">
        <v>23669</v>
      </c>
      <c r="D409" s="103">
        <v>430</v>
      </c>
      <c r="E409" s="75">
        <v>2</v>
      </c>
      <c r="F409" s="59" t="s">
        <v>166</v>
      </c>
    </row>
    <row r="410" spans="1:6">
      <c r="A410" s="62" t="s">
        <v>167</v>
      </c>
      <c r="B410" s="103">
        <v>12380</v>
      </c>
      <c r="C410" s="103">
        <v>6563</v>
      </c>
      <c r="D410" s="103">
        <v>56</v>
      </c>
      <c r="E410" s="75">
        <v>1</v>
      </c>
      <c r="F410" s="59" t="s">
        <v>168</v>
      </c>
    </row>
    <row r="411" spans="1:6">
      <c r="A411" s="62" t="s">
        <v>169</v>
      </c>
      <c r="B411" s="103">
        <v>76382</v>
      </c>
      <c r="C411" s="103">
        <v>14926</v>
      </c>
      <c r="D411" s="103">
        <v>310</v>
      </c>
      <c r="E411" s="75">
        <v>1</v>
      </c>
      <c r="F411" s="59" t="s">
        <v>170</v>
      </c>
    </row>
    <row r="412" spans="1:6">
      <c r="A412" s="62" t="s">
        <v>173</v>
      </c>
      <c r="B412" s="103">
        <v>5972</v>
      </c>
      <c r="C412" s="103">
        <v>2842</v>
      </c>
      <c r="D412" s="103">
        <v>58</v>
      </c>
      <c r="E412" s="75">
        <v>1</v>
      </c>
      <c r="F412" s="59" t="s">
        <v>174</v>
      </c>
    </row>
    <row r="413" spans="1:6">
      <c r="A413" s="62" t="s">
        <v>171</v>
      </c>
      <c r="B413" s="103">
        <v>86858</v>
      </c>
      <c r="C413" s="103">
        <v>22181</v>
      </c>
      <c r="D413" s="103">
        <v>298</v>
      </c>
      <c r="E413" s="75">
        <v>2</v>
      </c>
      <c r="F413" s="59" t="s">
        <v>172</v>
      </c>
    </row>
    <row r="414" spans="1:6">
      <c r="A414" s="62" t="s">
        <v>175</v>
      </c>
      <c r="B414" s="103">
        <v>35891</v>
      </c>
      <c r="C414" s="103">
        <v>10586</v>
      </c>
      <c r="D414" s="103">
        <v>198</v>
      </c>
      <c r="E414" s="75">
        <v>1</v>
      </c>
      <c r="F414" s="59" t="s">
        <v>176</v>
      </c>
    </row>
    <row r="415" spans="1:6" ht="14">
      <c r="A415" s="21" t="s">
        <v>177</v>
      </c>
      <c r="B415" s="22">
        <f>SUM(B416:B419)</f>
        <v>39849</v>
      </c>
      <c r="C415" s="22">
        <f>SUM(C416:C419)</f>
        <v>13452</v>
      </c>
      <c r="D415" s="22">
        <f>SUM(D416:D419)</f>
        <v>332</v>
      </c>
      <c r="E415" s="22">
        <f>SUM(E416:E419)</f>
        <v>5</v>
      </c>
      <c r="F415" s="61" t="s">
        <v>178</v>
      </c>
    </row>
    <row r="416" spans="1:6">
      <c r="A416" s="62" t="s">
        <v>179</v>
      </c>
      <c r="B416" s="103">
        <v>938</v>
      </c>
      <c r="C416" s="103">
        <v>359</v>
      </c>
      <c r="D416" s="103">
        <v>59</v>
      </c>
      <c r="E416" s="75">
        <v>1</v>
      </c>
      <c r="F416" s="59" t="s">
        <v>180</v>
      </c>
    </row>
    <row r="417" spans="1:6">
      <c r="A417" s="62" t="s">
        <v>181</v>
      </c>
      <c r="B417" s="103">
        <v>19990</v>
      </c>
      <c r="C417" s="103">
        <v>7764</v>
      </c>
      <c r="D417" s="103">
        <v>127</v>
      </c>
      <c r="E417" s="75">
        <v>2</v>
      </c>
      <c r="F417" s="59" t="s">
        <v>182</v>
      </c>
    </row>
    <row r="418" spans="1:6">
      <c r="A418" s="62" t="s">
        <v>185</v>
      </c>
      <c r="B418" s="103">
        <v>15371</v>
      </c>
      <c r="C418" s="103">
        <v>3614</v>
      </c>
      <c r="D418" s="103">
        <v>103</v>
      </c>
      <c r="E418" s="75">
        <v>1</v>
      </c>
      <c r="F418" s="59" t="s">
        <v>186</v>
      </c>
    </row>
    <row r="419" spans="1:6">
      <c r="A419" s="62" t="s">
        <v>183</v>
      </c>
      <c r="B419" s="103">
        <v>3550</v>
      </c>
      <c r="C419" s="103">
        <v>1715</v>
      </c>
      <c r="D419" s="103">
        <v>43</v>
      </c>
      <c r="E419" s="75">
        <v>1</v>
      </c>
      <c r="F419" s="59" t="s">
        <v>184</v>
      </c>
    </row>
    <row r="420" spans="1:6" ht="14">
      <c r="A420" s="35" t="s">
        <v>187</v>
      </c>
      <c r="B420" s="22">
        <f>SUM(B421:B423)</f>
        <v>53068</v>
      </c>
      <c r="C420" s="22">
        <f>SUM(C421:C423)</f>
        <v>14878</v>
      </c>
      <c r="D420" s="22">
        <f>SUM(D421:D423)</f>
        <v>424</v>
      </c>
      <c r="E420" s="22">
        <f>SUM(E421:E423)</f>
        <v>4</v>
      </c>
      <c r="F420" s="61" t="s">
        <v>188</v>
      </c>
    </row>
    <row r="421" spans="1:6">
      <c r="A421" s="62" t="s">
        <v>189</v>
      </c>
      <c r="B421" s="103">
        <v>4881</v>
      </c>
      <c r="C421" s="103">
        <v>1650</v>
      </c>
      <c r="D421" s="103">
        <v>72</v>
      </c>
      <c r="E421" s="75">
        <v>1</v>
      </c>
      <c r="F421" s="59" t="s">
        <v>190</v>
      </c>
    </row>
    <row r="422" spans="1:6">
      <c r="A422" s="62" t="s">
        <v>191</v>
      </c>
      <c r="B422" s="103">
        <v>5630</v>
      </c>
      <c r="C422" s="103">
        <v>1437</v>
      </c>
      <c r="D422" s="103">
        <v>69</v>
      </c>
      <c r="E422" s="75">
        <v>1</v>
      </c>
      <c r="F422" s="59" t="s">
        <v>192</v>
      </c>
    </row>
    <row r="423" spans="1:6">
      <c r="A423" s="62" t="s">
        <v>193</v>
      </c>
      <c r="B423" s="103">
        <v>42557</v>
      </c>
      <c r="C423" s="103">
        <v>11791</v>
      </c>
      <c r="D423" s="103">
        <v>283</v>
      </c>
      <c r="E423" s="75">
        <v>2</v>
      </c>
      <c r="F423" s="59" t="s">
        <v>194</v>
      </c>
    </row>
    <row r="424" spans="1:6" ht="14">
      <c r="A424" s="21" t="s">
        <v>197</v>
      </c>
      <c r="B424" s="22">
        <f>SUM(B425)</f>
        <v>17848</v>
      </c>
      <c r="C424" s="22">
        <f>SUM(C425)</f>
        <v>5365</v>
      </c>
      <c r="D424" s="22">
        <f>SUM(D425)</f>
        <v>80</v>
      </c>
      <c r="E424" s="22">
        <f>SUM(E425)</f>
        <v>1</v>
      </c>
      <c r="F424" s="61" t="s">
        <v>198</v>
      </c>
    </row>
    <row r="425" spans="1:6">
      <c r="A425" s="26" t="s">
        <v>201</v>
      </c>
      <c r="B425" s="103">
        <v>17848</v>
      </c>
      <c r="C425" s="103">
        <v>5365</v>
      </c>
      <c r="D425" s="103">
        <v>80</v>
      </c>
      <c r="E425" s="75">
        <v>1</v>
      </c>
      <c r="F425" s="59" t="s">
        <v>231</v>
      </c>
    </row>
    <row r="426" spans="1:6" ht="15">
      <c r="A426" s="21" t="s">
        <v>203</v>
      </c>
      <c r="B426" s="22">
        <f>B11+B19+B27+B36+B44+B376+B393+B402+B408+B415+B420+B424</f>
        <v>4032482</v>
      </c>
      <c r="C426" s="22">
        <f>C11+C19+C27+C36+C44+C376+C393+C402+C408+C415+C420+C424</f>
        <v>939149</v>
      </c>
      <c r="D426" s="22">
        <f>D11+D19+D27+D36+D44+D376+D393+D402+D408+D415+D420+D424</f>
        <v>20364</v>
      </c>
      <c r="E426" s="22">
        <f>E11+E19+E27+E36+E44+E376+E393+E402+E408+E415+E420+E424</f>
        <v>145</v>
      </c>
      <c r="F426" s="57" t="s">
        <v>204</v>
      </c>
    </row>
    <row r="427" spans="1:6" ht="15">
      <c r="A427" s="21"/>
      <c r="B427" s="126"/>
      <c r="C427" s="126"/>
      <c r="D427" s="126"/>
      <c r="E427" s="127"/>
      <c r="F427" s="57"/>
    </row>
    <row r="428" spans="1:6" ht="15">
      <c r="A428" s="21"/>
      <c r="B428" s="126"/>
      <c r="C428" s="126"/>
      <c r="D428" s="126"/>
      <c r="E428" s="127"/>
      <c r="F428" s="57"/>
    </row>
    <row r="429" spans="1:6" ht="15">
      <c r="A429" s="21"/>
      <c r="B429" s="126"/>
      <c r="C429" s="126"/>
      <c r="D429" s="126"/>
      <c r="E429" s="127"/>
      <c r="F429" s="57"/>
    </row>
    <row r="430" spans="1:6">
      <c r="A430" s="95"/>
      <c r="B430" s="100"/>
      <c r="C430" s="100"/>
      <c r="D430" s="100"/>
      <c r="E430" s="100"/>
      <c r="F430" s="16"/>
    </row>
    <row r="431" spans="1:6">
      <c r="A431" s="95" t="s">
        <v>251</v>
      </c>
      <c r="B431" s="100"/>
      <c r="C431" s="100"/>
      <c r="D431" s="100"/>
      <c r="E431" s="100"/>
      <c r="F431" s="16"/>
    </row>
    <row r="432" spans="1:6">
      <c r="A432" s="65" t="s">
        <v>252</v>
      </c>
      <c r="B432" s="100"/>
      <c r="C432" s="100"/>
      <c r="D432" s="100"/>
      <c r="E432" s="100"/>
      <c r="F432" s="128" t="s">
        <v>253</v>
      </c>
    </row>
    <row r="433" spans="1:6">
      <c r="A433" s="65" t="s">
        <v>879</v>
      </c>
      <c r="B433" s="68"/>
      <c r="C433" s="68"/>
      <c r="D433" s="68"/>
      <c r="E433" s="68"/>
      <c r="F433" s="69" t="s">
        <v>880</v>
      </c>
    </row>
    <row r="434" spans="1:6" ht="14">
      <c r="A434" s="119"/>
      <c r="F434" s="112"/>
    </row>
    <row r="435" spans="1:6" ht="14">
      <c r="A435" s="119"/>
      <c r="F435" s="112"/>
    </row>
  </sheetData>
  <sortState xmlns:xlrd2="http://schemas.microsoft.com/office/spreadsheetml/2017/richdata2" ref="A377:F392">
    <sortCondition ref="A377"/>
  </sortState>
  <mergeCells count="3">
    <mergeCell ref="E3:F3"/>
    <mergeCell ref="E4:F4"/>
    <mergeCell ref="A57:F57"/>
  </mergeCells>
  <pageMargins left="0.78740157480314965" right="0.78740157480314965" top="0.78740157480314965" bottom="0.78740157480314965" header="0.51181102362204722" footer="0.51181102362204722"/>
  <pageSetup paperSize="9" scale="69" orientation="portrait" r:id="rId1"/>
  <headerFooter alignWithMargins="0"/>
  <rowBreaks count="1" manualBreakCount="1">
    <brk id="64" max="5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syncVertical="1" syncRef="A1" transitionEvaluation="1">
    <tabColor rgb="FFFFFF00"/>
  </sheetPr>
  <dimension ref="A1:BA754"/>
  <sheetViews>
    <sheetView showGridLines="0" view="pageBreakPreview" zoomScaleSheetLayoutView="100" workbookViewId="0">
      <selection activeCell="A33" sqref="A33"/>
    </sheetView>
  </sheetViews>
  <sheetFormatPr defaultColWidth="9.81640625" defaultRowHeight="18" customHeight="1"/>
  <cols>
    <col min="1" max="1" width="36.1796875" style="131" customWidth="1"/>
    <col min="2" max="2" width="13.453125" style="131" customWidth="1"/>
    <col min="3" max="3" width="12.1796875" style="131" customWidth="1"/>
    <col min="4" max="4" width="14.7265625" style="130" customWidth="1"/>
    <col min="5" max="5" width="11.7265625" style="131" customWidth="1"/>
    <col min="6" max="6" width="36.1796875" style="131" customWidth="1"/>
    <col min="7" max="12" width="9.81640625" style="131" customWidth="1"/>
    <col min="13" max="13" width="36.1796875" style="131" customWidth="1"/>
    <col min="14" max="23" width="8.7265625" style="131" customWidth="1"/>
    <col min="24" max="235" width="9.81640625" style="131" customWidth="1"/>
    <col min="236" max="256" width="9.81640625" style="131"/>
    <col min="257" max="257" width="36.1796875" style="131" customWidth="1"/>
    <col min="258" max="258" width="13.453125" style="131" customWidth="1"/>
    <col min="259" max="259" width="12.1796875" style="131" customWidth="1"/>
    <col min="260" max="260" width="14.7265625" style="131" customWidth="1"/>
    <col min="261" max="261" width="11.7265625" style="131" customWidth="1"/>
    <col min="262" max="262" width="36.1796875" style="131" customWidth="1"/>
    <col min="263" max="268" width="9.81640625" style="131" customWidth="1"/>
    <col min="269" max="269" width="36.1796875" style="131" customWidth="1"/>
    <col min="270" max="279" width="8.7265625" style="131" customWidth="1"/>
    <col min="280" max="491" width="9.81640625" style="131" customWidth="1"/>
    <col min="492" max="512" width="9.81640625" style="131"/>
    <col min="513" max="513" width="36.1796875" style="131" customWidth="1"/>
    <col min="514" max="514" width="13.453125" style="131" customWidth="1"/>
    <col min="515" max="515" width="12.1796875" style="131" customWidth="1"/>
    <col min="516" max="516" width="14.7265625" style="131" customWidth="1"/>
    <col min="517" max="517" width="11.7265625" style="131" customWidth="1"/>
    <col min="518" max="518" width="36.1796875" style="131" customWidth="1"/>
    <col min="519" max="524" width="9.81640625" style="131" customWidth="1"/>
    <col min="525" max="525" width="36.1796875" style="131" customWidth="1"/>
    <col min="526" max="535" width="8.7265625" style="131" customWidth="1"/>
    <col min="536" max="747" width="9.81640625" style="131" customWidth="1"/>
    <col min="748" max="768" width="9.81640625" style="131"/>
    <col min="769" max="769" width="36.1796875" style="131" customWidth="1"/>
    <col min="770" max="770" width="13.453125" style="131" customWidth="1"/>
    <col min="771" max="771" width="12.1796875" style="131" customWidth="1"/>
    <col min="772" max="772" width="14.7265625" style="131" customWidth="1"/>
    <col min="773" max="773" width="11.7265625" style="131" customWidth="1"/>
    <col min="774" max="774" width="36.1796875" style="131" customWidth="1"/>
    <col min="775" max="780" width="9.81640625" style="131" customWidth="1"/>
    <col min="781" max="781" width="36.1796875" style="131" customWidth="1"/>
    <col min="782" max="791" width="8.7265625" style="131" customWidth="1"/>
    <col min="792" max="1003" width="9.81640625" style="131" customWidth="1"/>
    <col min="1004" max="1024" width="9.81640625" style="131"/>
    <col min="1025" max="1025" width="36.1796875" style="131" customWidth="1"/>
    <col min="1026" max="1026" width="13.453125" style="131" customWidth="1"/>
    <col min="1027" max="1027" width="12.1796875" style="131" customWidth="1"/>
    <col min="1028" max="1028" width="14.7265625" style="131" customWidth="1"/>
    <col min="1029" max="1029" width="11.7265625" style="131" customWidth="1"/>
    <col min="1030" max="1030" width="36.1796875" style="131" customWidth="1"/>
    <col min="1031" max="1036" width="9.81640625" style="131" customWidth="1"/>
    <col min="1037" max="1037" width="36.1796875" style="131" customWidth="1"/>
    <col min="1038" max="1047" width="8.7265625" style="131" customWidth="1"/>
    <col min="1048" max="1259" width="9.81640625" style="131" customWidth="1"/>
    <col min="1260" max="1280" width="9.81640625" style="131"/>
    <col min="1281" max="1281" width="36.1796875" style="131" customWidth="1"/>
    <col min="1282" max="1282" width="13.453125" style="131" customWidth="1"/>
    <col min="1283" max="1283" width="12.1796875" style="131" customWidth="1"/>
    <col min="1284" max="1284" width="14.7265625" style="131" customWidth="1"/>
    <col min="1285" max="1285" width="11.7265625" style="131" customWidth="1"/>
    <col min="1286" max="1286" width="36.1796875" style="131" customWidth="1"/>
    <col min="1287" max="1292" width="9.81640625" style="131" customWidth="1"/>
    <col min="1293" max="1293" width="36.1796875" style="131" customWidth="1"/>
    <col min="1294" max="1303" width="8.7265625" style="131" customWidth="1"/>
    <col min="1304" max="1515" width="9.81640625" style="131" customWidth="1"/>
    <col min="1516" max="1536" width="9.81640625" style="131"/>
    <col min="1537" max="1537" width="36.1796875" style="131" customWidth="1"/>
    <col min="1538" max="1538" width="13.453125" style="131" customWidth="1"/>
    <col min="1539" max="1539" width="12.1796875" style="131" customWidth="1"/>
    <col min="1540" max="1540" width="14.7265625" style="131" customWidth="1"/>
    <col min="1541" max="1541" width="11.7265625" style="131" customWidth="1"/>
    <col min="1542" max="1542" width="36.1796875" style="131" customWidth="1"/>
    <col min="1543" max="1548" width="9.81640625" style="131" customWidth="1"/>
    <col min="1549" max="1549" width="36.1796875" style="131" customWidth="1"/>
    <col min="1550" max="1559" width="8.7265625" style="131" customWidth="1"/>
    <col min="1560" max="1771" width="9.81640625" style="131" customWidth="1"/>
    <col min="1772" max="1792" width="9.81640625" style="131"/>
    <col min="1793" max="1793" width="36.1796875" style="131" customWidth="1"/>
    <col min="1794" max="1794" width="13.453125" style="131" customWidth="1"/>
    <col min="1795" max="1795" width="12.1796875" style="131" customWidth="1"/>
    <col min="1796" max="1796" width="14.7265625" style="131" customWidth="1"/>
    <col min="1797" max="1797" width="11.7265625" style="131" customWidth="1"/>
    <col min="1798" max="1798" width="36.1796875" style="131" customWidth="1"/>
    <col min="1799" max="1804" width="9.81640625" style="131" customWidth="1"/>
    <col min="1805" max="1805" width="36.1796875" style="131" customWidth="1"/>
    <col min="1806" max="1815" width="8.7265625" style="131" customWidth="1"/>
    <col min="1816" max="2027" width="9.81640625" style="131" customWidth="1"/>
    <col min="2028" max="2048" width="9.81640625" style="131"/>
    <col min="2049" max="2049" width="36.1796875" style="131" customWidth="1"/>
    <col min="2050" max="2050" width="13.453125" style="131" customWidth="1"/>
    <col min="2051" max="2051" width="12.1796875" style="131" customWidth="1"/>
    <col min="2052" max="2052" width="14.7265625" style="131" customWidth="1"/>
    <col min="2053" max="2053" width="11.7265625" style="131" customWidth="1"/>
    <col min="2054" max="2054" width="36.1796875" style="131" customWidth="1"/>
    <col min="2055" max="2060" width="9.81640625" style="131" customWidth="1"/>
    <col min="2061" max="2061" width="36.1796875" style="131" customWidth="1"/>
    <col min="2062" max="2071" width="8.7265625" style="131" customWidth="1"/>
    <col min="2072" max="2283" width="9.81640625" style="131" customWidth="1"/>
    <col min="2284" max="2304" width="9.81640625" style="131"/>
    <col min="2305" max="2305" width="36.1796875" style="131" customWidth="1"/>
    <col min="2306" max="2306" width="13.453125" style="131" customWidth="1"/>
    <col min="2307" max="2307" width="12.1796875" style="131" customWidth="1"/>
    <col min="2308" max="2308" width="14.7265625" style="131" customWidth="1"/>
    <col min="2309" max="2309" width="11.7265625" style="131" customWidth="1"/>
    <col min="2310" max="2310" width="36.1796875" style="131" customWidth="1"/>
    <col min="2311" max="2316" width="9.81640625" style="131" customWidth="1"/>
    <col min="2317" max="2317" width="36.1796875" style="131" customWidth="1"/>
    <col min="2318" max="2327" width="8.7265625" style="131" customWidth="1"/>
    <col min="2328" max="2539" width="9.81640625" style="131" customWidth="1"/>
    <col min="2540" max="2560" width="9.81640625" style="131"/>
    <col min="2561" max="2561" width="36.1796875" style="131" customWidth="1"/>
    <col min="2562" max="2562" width="13.453125" style="131" customWidth="1"/>
    <col min="2563" max="2563" width="12.1796875" style="131" customWidth="1"/>
    <col min="2564" max="2564" width="14.7265625" style="131" customWidth="1"/>
    <col min="2565" max="2565" width="11.7265625" style="131" customWidth="1"/>
    <col min="2566" max="2566" width="36.1796875" style="131" customWidth="1"/>
    <col min="2567" max="2572" width="9.81640625" style="131" customWidth="1"/>
    <col min="2573" max="2573" width="36.1796875" style="131" customWidth="1"/>
    <col min="2574" max="2583" width="8.7265625" style="131" customWidth="1"/>
    <col min="2584" max="2795" width="9.81640625" style="131" customWidth="1"/>
    <col min="2796" max="2816" width="9.81640625" style="131"/>
    <col min="2817" max="2817" width="36.1796875" style="131" customWidth="1"/>
    <col min="2818" max="2818" width="13.453125" style="131" customWidth="1"/>
    <col min="2819" max="2819" width="12.1796875" style="131" customWidth="1"/>
    <col min="2820" max="2820" width="14.7265625" style="131" customWidth="1"/>
    <col min="2821" max="2821" width="11.7265625" style="131" customWidth="1"/>
    <col min="2822" max="2822" width="36.1796875" style="131" customWidth="1"/>
    <col min="2823" max="2828" width="9.81640625" style="131" customWidth="1"/>
    <col min="2829" max="2829" width="36.1796875" style="131" customWidth="1"/>
    <col min="2830" max="2839" width="8.7265625" style="131" customWidth="1"/>
    <col min="2840" max="3051" width="9.81640625" style="131" customWidth="1"/>
    <col min="3052" max="3072" width="9.81640625" style="131"/>
    <col min="3073" max="3073" width="36.1796875" style="131" customWidth="1"/>
    <col min="3074" max="3074" width="13.453125" style="131" customWidth="1"/>
    <col min="3075" max="3075" width="12.1796875" style="131" customWidth="1"/>
    <col min="3076" max="3076" width="14.7265625" style="131" customWidth="1"/>
    <col min="3077" max="3077" width="11.7265625" style="131" customWidth="1"/>
    <col min="3078" max="3078" width="36.1796875" style="131" customWidth="1"/>
    <col min="3079" max="3084" width="9.81640625" style="131" customWidth="1"/>
    <col min="3085" max="3085" width="36.1796875" style="131" customWidth="1"/>
    <col min="3086" max="3095" width="8.7265625" style="131" customWidth="1"/>
    <col min="3096" max="3307" width="9.81640625" style="131" customWidth="1"/>
    <col min="3308" max="3328" width="9.81640625" style="131"/>
    <col min="3329" max="3329" width="36.1796875" style="131" customWidth="1"/>
    <col min="3330" max="3330" width="13.453125" style="131" customWidth="1"/>
    <col min="3331" max="3331" width="12.1796875" style="131" customWidth="1"/>
    <col min="3332" max="3332" width="14.7265625" style="131" customWidth="1"/>
    <col min="3333" max="3333" width="11.7265625" style="131" customWidth="1"/>
    <col min="3334" max="3334" width="36.1796875" style="131" customWidth="1"/>
    <col min="3335" max="3340" width="9.81640625" style="131" customWidth="1"/>
    <col min="3341" max="3341" width="36.1796875" style="131" customWidth="1"/>
    <col min="3342" max="3351" width="8.7265625" style="131" customWidth="1"/>
    <col min="3352" max="3563" width="9.81640625" style="131" customWidth="1"/>
    <col min="3564" max="3584" width="9.81640625" style="131"/>
    <col min="3585" max="3585" width="36.1796875" style="131" customWidth="1"/>
    <col min="3586" max="3586" width="13.453125" style="131" customWidth="1"/>
    <col min="3587" max="3587" width="12.1796875" style="131" customWidth="1"/>
    <col min="3588" max="3588" width="14.7265625" style="131" customWidth="1"/>
    <col min="3589" max="3589" width="11.7265625" style="131" customWidth="1"/>
    <col min="3590" max="3590" width="36.1796875" style="131" customWidth="1"/>
    <col min="3591" max="3596" width="9.81640625" style="131" customWidth="1"/>
    <col min="3597" max="3597" width="36.1796875" style="131" customWidth="1"/>
    <col min="3598" max="3607" width="8.7265625" style="131" customWidth="1"/>
    <col min="3608" max="3819" width="9.81640625" style="131" customWidth="1"/>
    <col min="3820" max="3840" width="9.81640625" style="131"/>
    <col min="3841" max="3841" width="36.1796875" style="131" customWidth="1"/>
    <col min="3842" max="3842" width="13.453125" style="131" customWidth="1"/>
    <col min="3843" max="3843" width="12.1796875" style="131" customWidth="1"/>
    <col min="3844" max="3844" width="14.7265625" style="131" customWidth="1"/>
    <col min="3845" max="3845" width="11.7265625" style="131" customWidth="1"/>
    <col min="3846" max="3846" width="36.1796875" style="131" customWidth="1"/>
    <col min="3847" max="3852" width="9.81640625" style="131" customWidth="1"/>
    <col min="3853" max="3853" width="36.1796875" style="131" customWidth="1"/>
    <col min="3854" max="3863" width="8.7265625" style="131" customWidth="1"/>
    <col min="3864" max="4075" width="9.81640625" style="131" customWidth="1"/>
    <col min="4076" max="4096" width="9.81640625" style="131"/>
    <col min="4097" max="4097" width="36.1796875" style="131" customWidth="1"/>
    <col min="4098" max="4098" width="13.453125" style="131" customWidth="1"/>
    <col min="4099" max="4099" width="12.1796875" style="131" customWidth="1"/>
    <col min="4100" max="4100" width="14.7265625" style="131" customWidth="1"/>
    <col min="4101" max="4101" width="11.7265625" style="131" customWidth="1"/>
    <col min="4102" max="4102" width="36.1796875" style="131" customWidth="1"/>
    <col min="4103" max="4108" width="9.81640625" style="131" customWidth="1"/>
    <col min="4109" max="4109" width="36.1796875" style="131" customWidth="1"/>
    <col min="4110" max="4119" width="8.7265625" style="131" customWidth="1"/>
    <col min="4120" max="4331" width="9.81640625" style="131" customWidth="1"/>
    <col min="4332" max="4352" width="9.81640625" style="131"/>
    <col min="4353" max="4353" width="36.1796875" style="131" customWidth="1"/>
    <col min="4354" max="4354" width="13.453125" style="131" customWidth="1"/>
    <col min="4355" max="4355" width="12.1796875" style="131" customWidth="1"/>
    <col min="4356" max="4356" width="14.7265625" style="131" customWidth="1"/>
    <col min="4357" max="4357" width="11.7265625" style="131" customWidth="1"/>
    <col min="4358" max="4358" width="36.1796875" style="131" customWidth="1"/>
    <col min="4359" max="4364" width="9.81640625" style="131" customWidth="1"/>
    <col min="4365" max="4365" width="36.1796875" style="131" customWidth="1"/>
    <col min="4366" max="4375" width="8.7265625" style="131" customWidth="1"/>
    <col min="4376" max="4587" width="9.81640625" style="131" customWidth="1"/>
    <col min="4588" max="4608" width="9.81640625" style="131"/>
    <col min="4609" max="4609" width="36.1796875" style="131" customWidth="1"/>
    <col min="4610" max="4610" width="13.453125" style="131" customWidth="1"/>
    <col min="4611" max="4611" width="12.1796875" style="131" customWidth="1"/>
    <col min="4612" max="4612" width="14.7265625" style="131" customWidth="1"/>
    <col min="4613" max="4613" width="11.7265625" style="131" customWidth="1"/>
    <col min="4614" max="4614" width="36.1796875" style="131" customWidth="1"/>
    <col min="4615" max="4620" width="9.81640625" style="131" customWidth="1"/>
    <col min="4621" max="4621" width="36.1796875" style="131" customWidth="1"/>
    <col min="4622" max="4631" width="8.7265625" style="131" customWidth="1"/>
    <col min="4632" max="4843" width="9.81640625" style="131" customWidth="1"/>
    <col min="4844" max="4864" width="9.81640625" style="131"/>
    <col min="4865" max="4865" width="36.1796875" style="131" customWidth="1"/>
    <col min="4866" max="4866" width="13.453125" style="131" customWidth="1"/>
    <col min="4867" max="4867" width="12.1796875" style="131" customWidth="1"/>
    <col min="4868" max="4868" width="14.7265625" style="131" customWidth="1"/>
    <col min="4869" max="4869" width="11.7265625" style="131" customWidth="1"/>
    <col min="4870" max="4870" width="36.1796875" style="131" customWidth="1"/>
    <col min="4871" max="4876" width="9.81640625" style="131" customWidth="1"/>
    <col min="4877" max="4877" width="36.1796875" style="131" customWidth="1"/>
    <col min="4878" max="4887" width="8.7265625" style="131" customWidth="1"/>
    <col min="4888" max="5099" width="9.81640625" style="131" customWidth="1"/>
    <col min="5100" max="5120" width="9.81640625" style="131"/>
    <col min="5121" max="5121" width="36.1796875" style="131" customWidth="1"/>
    <col min="5122" max="5122" width="13.453125" style="131" customWidth="1"/>
    <col min="5123" max="5123" width="12.1796875" style="131" customWidth="1"/>
    <col min="5124" max="5124" width="14.7265625" style="131" customWidth="1"/>
    <col min="5125" max="5125" width="11.7265625" style="131" customWidth="1"/>
    <col min="5126" max="5126" width="36.1796875" style="131" customWidth="1"/>
    <col min="5127" max="5132" width="9.81640625" style="131" customWidth="1"/>
    <col min="5133" max="5133" width="36.1796875" style="131" customWidth="1"/>
    <col min="5134" max="5143" width="8.7265625" style="131" customWidth="1"/>
    <col min="5144" max="5355" width="9.81640625" style="131" customWidth="1"/>
    <col min="5356" max="5376" width="9.81640625" style="131"/>
    <col min="5377" max="5377" width="36.1796875" style="131" customWidth="1"/>
    <col min="5378" max="5378" width="13.453125" style="131" customWidth="1"/>
    <col min="5379" max="5379" width="12.1796875" style="131" customWidth="1"/>
    <col min="5380" max="5380" width="14.7265625" style="131" customWidth="1"/>
    <col min="5381" max="5381" width="11.7265625" style="131" customWidth="1"/>
    <col min="5382" max="5382" width="36.1796875" style="131" customWidth="1"/>
    <col min="5383" max="5388" width="9.81640625" style="131" customWidth="1"/>
    <col min="5389" max="5389" width="36.1796875" style="131" customWidth="1"/>
    <col min="5390" max="5399" width="8.7265625" style="131" customWidth="1"/>
    <col min="5400" max="5611" width="9.81640625" style="131" customWidth="1"/>
    <col min="5612" max="5632" width="9.81640625" style="131"/>
    <col min="5633" max="5633" width="36.1796875" style="131" customWidth="1"/>
    <col min="5634" max="5634" width="13.453125" style="131" customWidth="1"/>
    <col min="5635" max="5635" width="12.1796875" style="131" customWidth="1"/>
    <col min="5636" max="5636" width="14.7265625" style="131" customWidth="1"/>
    <col min="5637" max="5637" width="11.7265625" style="131" customWidth="1"/>
    <col min="5638" max="5638" width="36.1796875" style="131" customWidth="1"/>
    <col min="5639" max="5644" width="9.81640625" style="131" customWidth="1"/>
    <col min="5645" max="5645" width="36.1796875" style="131" customWidth="1"/>
    <col min="5646" max="5655" width="8.7265625" style="131" customWidth="1"/>
    <col min="5656" max="5867" width="9.81640625" style="131" customWidth="1"/>
    <col min="5868" max="5888" width="9.81640625" style="131"/>
    <col min="5889" max="5889" width="36.1796875" style="131" customWidth="1"/>
    <col min="5890" max="5890" width="13.453125" style="131" customWidth="1"/>
    <col min="5891" max="5891" width="12.1796875" style="131" customWidth="1"/>
    <col min="5892" max="5892" width="14.7265625" style="131" customWidth="1"/>
    <col min="5893" max="5893" width="11.7265625" style="131" customWidth="1"/>
    <col min="5894" max="5894" width="36.1796875" style="131" customWidth="1"/>
    <col min="5895" max="5900" width="9.81640625" style="131" customWidth="1"/>
    <col min="5901" max="5901" width="36.1796875" style="131" customWidth="1"/>
    <col min="5902" max="5911" width="8.7265625" style="131" customWidth="1"/>
    <col min="5912" max="6123" width="9.81640625" style="131" customWidth="1"/>
    <col min="6124" max="6144" width="9.81640625" style="131"/>
    <col min="6145" max="6145" width="36.1796875" style="131" customWidth="1"/>
    <col min="6146" max="6146" width="13.453125" style="131" customWidth="1"/>
    <col min="6147" max="6147" width="12.1796875" style="131" customWidth="1"/>
    <col min="6148" max="6148" width="14.7265625" style="131" customWidth="1"/>
    <col min="6149" max="6149" width="11.7265625" style="131" customWidth="1"/>
    <col min="6150" max="6150" width="36.1796875" style="131" customWidth="1"/>
    <col min="6151" max="6156" width="9.81640625" style="131" customWidth="1"/>
    <col min="6157" max="6157" width="36.1796875" style="131" customWidth="1"/>
    <col min="6158" max="6167" width="8.7265625" style="131" customWidth="1"/>
    <col min="6168" max="6379" width="9.81640625" style="131" customWidth="1"/>
    <col min="6380" max="6400" width="9.81640625" style="131"/>
    <col min="6401" max="6401" width="36.1796875" style="131" customWidth="1"/>
    <col min="6402" max="6402" width="13.453125" style="131" customWidth="1"/>
    <col min="6403" max="6403" width="12.1796875" style="131" customWidth="1"/>
    <col min="6404" max="6404" width="14.7265625" style="131" customWidth="1"/>
    <col min="6405" max="6405" width="11.7265625" style="131" customWidth="1"/>
    <col min="6406" max="6406" width="36.1796875" style="131" customWidth="1"/>
    <col min="6407" max="6412" width="9.81640625" style="131" customWidth="1"/>
    <col min="6413" max="6413" width="36.1796875" style="131" customWidth="1"/>
    <col min="6414" max="6423" width="8.7265625" style="131" customWidth="1"/>
    <col min="6424" max="6635" width="9.81640625" style="131" customWidth="1"/>
    <col min="6636" max="6656" width="9.81640625" style="131"/>
    <col min="6657" max="6657" width="36.1796875" style="131" customWidth="1"/>
    <col min="6658" max="6658" width="13.453125" style="131" customWidth="1"/>
    <col min="6659" max="6659" width="12.1796875" style="131" customWidth="1"/>
    <col min="6660" max="6660" width="14.7265625" style="131" customWidth="1"/>
    <col min="6661" max="6661" width="11.7265625" style="131" customWidth="1"/>
    <col min="6662" max="6662" width="36.1796875" style="131" customWidth="1"/>
    <col min="6663" max="6668" width="9.81640625" style="131" customWidth="1"/>
    <col min="6669" max="6669" width="36.1796875" style="131" customWidth="1"/>
    <col min="6670" max="6679" width="8.7265625" style="131" customWidth="1"/>
    <col min="6680" max="6891" width="9.81640625" style="131" customWidth="1"/>
    <col min="6892" max="6912" width="9.81640625" style="131"/>
    <col min="6913" max="6913" width="36.1796875" style="131" customWidth="1"/>
    <col min="6914" max="6914" width="13.453125" style="131" customWidth="1"/>
    <col min="6915" max="6915" width="12.1796875" style="131" customWidth="1"/>
    <col min="6916" max="6916" width="14.7265625" style="131" customWidth="1"/>
    <col min="6917" max="6917" width="11.7265625" style="131" customWidth="1"/>
    <col min="6918" max="6918" width="36.1796875" style="131" customWidth="1"/>
    <col min="6919" max="6924" width="9.81640625" style="131" customWidth="1"/>
    <col min="6925" max="6925" width="36.1796875" style="131" customWidth="1"/>
    <col min="6926" max="6935" width="8.7265625" style="131" customWidth="1"/>
    <col min="6936" max="7147" width="9.81640625" style="131" customWidth="1"/>
    <col min="7148" max="7168" width="9.81640625" style="131"/>
    <col min="7169" max="7169" width="36.1796875" style="131" customWidth="1"/>
    <col min="7170" max="7170" width="13.453125" style="131" customWidth="1"/>
    <col min="7171" max="7171" width="12.1796875" style="131" customWidth="1"/>
    <col min="7172" max="7172" width="14.7265625" style="131" customWidth="1"/>
    <col min="7173" max="7173" width="11.7265625" style="131" customWidth="1"/>
    <col min="7174" max="7174" width="36.1796875" style="131" customWidth="1"/>
    <col min="7175" max="7180" width="9.81640625" style="131" customWidth="1"/>
    <col min="7181" max="7181" width="36.1796875" style="131" customWidth="1"/>
    <col min="7182" max="7191" width="8.7265625" style="131" customWidth="1"/>
    <col min="7192" max="7403" width="9.81640625" style="131" customWidth="1"/>
    <col min="7404" max="7424" width="9.81640625" style="131"/>
    <col min="7425" max="7425" width="36.1796875" style="131" customWidth="1"/>
    <col min="7426" max="7426" width="13.453125" style="131" customWidth="1"/>
    <col min="7427" max="7427" width="12.1796875" style="131" customWidth="1"/>
    <col min="7428" max="7428" width="14.7265625" style="131" customWidth="1"/>
    <col min="7429" max="7429" width="11.7265625" style="131" customWidth="1"/>
    <col min="7430" max="7430" width="36.1796875" style="131" customWidth="1"/>
    <col min="7431" max="7436" width="9.81640625" style="131" customWidth="1"/>
    <col min="7437" max="7437" width="36.1796875" style="131" customWidth="1"/>
    <col min="7438" max="7447" width="8.7265625" style="131" customWidth="1"/>
    <col min="7448" max="7659" width="9.81640625" style="131" customWidth="1"/>
    <col min="7660" max="7680" width="9.81640625" style="131"/>
    <col min="7681" max="7681" width="36.1796875" style="131" customWidth="1"/>
    <col min="7682" max="7682" width="13.453125" style="131" customWidth="1"/>
    <col min="7683" max="7683" width="12.1796875" style="131" customWidth="1"/>
    <col min="7684" max="7684" width="14.7265625" style="131" customWidth="1"/>
    <col min="7685" max="7685" width="11.7265625" style="131" customWidth="1"/>
    <col min="7686" max="7686" width="36.1796875" style="131" customWidth="1"/>
    <col min="7687" max="7692" width="9.81640625" style="131" customWidth="1"/>
    <col min="7693" max="7693" width="36.1796875" style="131" customWidth="1"/>
    <col min="7694" max="7703" width="8.7265625" style="131" customWidth="1"/>
    <col min="7704" max="7915" width="9.81640625" style="131" customWidth="1"/>
    <col min="7916" max="7936" width="9.81640625" style="131"/>
    <col min="7937" max="7937" width="36.1796875" style="131" customWidth="1"/>
    <col min="7938" max="7938" width="13.453125" style="131" customWidth="1"/>
    <col min="7939" max="7939" width="12.1796875" style="131" customWidth="1"/>
    <col min="7940" max="7940" width="14.7265625" style="131" customWidth="1"/>
    <col min="7941" max="7941" width="11.7265625" style="131" customWidth="1"/>
    <col min="7942" max="7942" width="36.1796875" style="131" customWidth="1"/>
    <col min="7943" max="7948" width="9.81640625" style="131" customWidth="1"/>
    <col min="7949" max="7949" width="36.1796875" style="131" customWidth="1"/>
    <col min="7950" max="7959" width="8.7265625" style="131" customWidth="1"/>
    <col min="7960" max="8171" width="9.81640625" style="131" customWidth="1"/>
    <col min="8172" max="8192" width="9.81640625" style="131"/>
    <col min="8193" max="8193" width="36.1796875" style="131" customWidth="1"/>
    <col min="8194" max="8194" width="13.453125" style="131" customWidth="1"/>
    <col min="8195" max="8195" width="12.1796875" style="131" customWidth="1"/>
    <col min="8196" max="8196" width="14.7265625" style="131" customWidth="1"/>
    <col min="8197" max="8197" width="11.7265625" style="131" customWidth="1"/>
    <col min="8198" max="8198" width="36.1796875" style="131" customWidth="1"/>
    <col min="8199" max="8204" width="9.81640625" style="131" customWidth="1"/>
    <col min="8205" max="8205" width="36.1796875" style="131" customWidth="1"/>
    <col min="8206" max="8215" width="8.7265625" style="131" customWidth="1"/>
    <col min="8216" max="8427" width="9.81640625" style="131" customWidth="1"/>
    <col min="8428" max="8448" width="9.81640625" style="131"/>
    <col min="8449" max="8449" width="36.1796875" style="131" customWidth="1"/>
    <col min="8450" max="8450" width="13.453125" style="131" customWidth="1"/>
    <col min="8451" max="8451" width="12.1796875" style="131" customWidth="1"/>
    <col min="8452" max="8452" width="14.7265625" style="131" customWidth="1"/>
    <col min="8453" max="8453" width="11.7265625" style="131" customWidth="1"/>
    <col min="8454" max="8454" width="36.1796875" style="131" customWidth="1"/>
    <col min="8455" max="8460" width="9.81640625" style="131" customWidth="1"/>
    <col min="8461" max="8461" width="36.1796875" style="131" customWidth="1"/>
    <col min="8462" max="8471" width="8.7265625" style="131" customWidth="1"/>
    <col min="8472" max="8683" width="9.81640625" style="131" customWidth="1"/>
    <col min="8684" max="8704" width="9.81640625" style="131"/>
    <col min="8705" max="8705" width="36.1796875" style="131" customWidth="1"/>
    <col min="8706" max="8706" width="13.453125" style="131" customWidth="1"/>
    <col min="8707" max="8707" width="12.1796875" style="131" customWidth="1"/>
    <col min="8708" max="8708" width="14.7265625" style="131" customWidth="1"/>
    <col min="8709" max="8709" width="11.7265625" style="131" customWidth="1"/>
    <col min="8710" max="8710" width="36.1796875" style="131" customWidth="1"/>
    <col min="8711" max="8716" width="9.81640625" style="131" customWidth="1"/>
    <col min="8717" max="8717" width="36.1796875" style="131" customWidth="1"/>
    <col min="8718" max="8727" width="8.7265625" style="131" customWidth="1"/>
    <col min="8728" max="8939" width="9.81640625" style="131" customWidth="1"/>
    <col min="8940" max="8960" width="9.81640625" style="131"/>
    <col min="8961" max="8961" width="36.1796875" style="131" customWidth="1"/>
    <col min="8962" max="8962" width="13.453125" style="131" customWidth="1"/>
    <col min="8963" max="8963" width="12.1796875" style="131" customWidth="1"/>
    <col min="8964" max="8964" width="14.7265625" style="131" customWidth="1"/>
    <col min="8965" max="8965" width="11.7265625" style="131" customWidth="1"/>
    <col min="8966" max="8966" width="36.1796875" style="131" customWidth="1"/>
    <col min="8967" max="8972" width="9.81640625" style="131" customWidth="1"/>
    <col min="8973" max="8973" width="36.1796875" style="131" customWidth="1"/>
    <col min="8974" max="8983" width="8.7265625" style="131" customWidth="1"/>
    <col min="8984" max="9195" width="9.81640625" style="131" customWidth="1"/>
    <col min="9196" max="9216" width="9.81640625" style="131"/>
    <col min="9217" max="9217" width="36.1796875" style="131" customWidth="1"/>
    <col min="9218" max="9218" width="13.453125" style="131" customWidth="1"/>
    <col min="9219" max="9219" width="12.1796875" style="131" customWidth="1"/>
    <col min="9220" max="9220" width="14.7265625" style="131" customWidth="1"/>
    <col min="9221" max="9221" width="11.7265625" style="131" customWidth="1"/>
    <col min="9222" max="9222" width="36.1796875" style="131" customWidth="1"/>
    <col min="9223" max="9228" width="9.81640625" style="131" customWidth="1"/>
    <col min="9229" max="9229" width="36.1796875" style="131" customWidth="1"/>
    <col min="9230" max="9239" width="8.7265625" style="131" customWidth="1"/>
    <col min="9240" max="9451" width="9.81640625" style="131" customWidth="1"/>
    <col min="9452" max="9472" width="9.81640625" style="131"/>
    <col min="9473" max="9473" width="36.1796875" style="131" customWidth="1"/>
    <col min="9474" max="9474" width="13.453125" style="131" customWidth="1"/>
    <col min="9475" max="9475" width="12.1796875" style="131" customWidth="1"/>
    <col min="9476" max="9476" width="14.7265625" style="131" customWidth="1"/>
    <col min="9477" max="9477" width="11.7265625" style="131" customWidth="1"/>
    <col min="9478" max="9478" width="36.1796875" style="131" customWidth="1"/>
    <col min="9479" max="9484" width="9.81640625" style="131" customWidth="1"/>
    <col min="9485" max="9485" width="36.1796875" style="131" customWidth="1"/>
    <col min="9486" max="9495" width="8.7265625" style="131" customWidth="1"/>
    <col min="9496" max="9707" width="9.81640625" style="131" customWidth="1"/>
    <col min="9708" max="9728" width="9.81640625" style="131"/>
    <col min="9729" max="9729" width="36.1796875" style="131" customWidth="1"/>
    <col min="9730" max="9730" width="13.453125" style="131" customWidth="1"/>
    <col min="9731" max="9731" width="12.1796875" style="131" customWidth="1"/>
    <col min="9732" max="9732" width="14.7265625" style="131" customWidth="1"/>
    <col min="9733" max="9733" width="11.7265625" style="131" customWidth="1"/>
    <col min="9734" max="9734" width="36.1796875" style="131" customWidth="1"/>
    <col min="9735" max="9740" width="9.81640625" style="131" customWidth="1"/>
    <col min="9741" max="9741" width="36.1796875" style="131" customWidth="1"/>
    <col min="9742" max="9751" width="8.7265625" style="131" customWidth="1"/>
    <col min="9752" max="9963" width="9.81640625" style="131" customWidth="1"/>
    <col min="9964" max="9984" width="9.81640625" style="131"/>
    <col min="9985" max="9985" width="36.1796875" style="131" customWidth="1"/>
    <col min="9986" max="9986" width="13.453125" style="131" customWidth="1"/>
    <col min="9987" max="9987" width="12.1796875" style="131" customWidth="1"/>
    <col min="9988" max="9988" width="14.7265625" style="131" customWidth="1"/>
    <col min="9989" max="9989" width="11.7265625" style="131" customWidth="1"/>
    <col min="9990" max="9990" width="36.1796875" style="131" customWidth="1"/>
    <col min="9991" max="9996" width="9.81640625" style="131" customWidth="1"/>
    <col min="9997" max="9997" width="36.1796875" style="131" customWidth="1"/>
    <col min="9998" max="10007" width="8.7265625" style="131" customWidth="1"/>
    <col min="10008" max="10219" width="9.81640625" style="131" customWidth="1"/>
    <col min="10220" max="10240" width="9.81640625" style="131"/>
    <col min="10241" max="10241" width="36.1796875" style="131" customWidth="1"/>
    <col min="10242" max="10242" width="13.453125" style="131" customWidth="1"/>
    <col min="10243" max="10243" width="12.1796875" style="131" customWidth="1"/>
    <col min="10244" max="10244" width="14.7265625" style="131" customWidth="1"/>
    <col min="10245" max="10245" width="11.7265625" style="131" customWidth="1"/>
    <col min="10246" max="10246" width="36.1796875" style="131" customWidth="1"/>
    <col min="10247" max="10252" width="9.81640625" style="131" customWidth="1"/>
    <col min="10253" max="10253" width="36.1796875" style="131" customWidth="1"/>
    <col min="10254" max="10263" width="8.7265625" style="131" customWidth="1"/>
    <col min="10264" max="10475" width="9.81640625" style="131" customWidth="1"/>
    <col min="10476" max="10496" width="9.81640625" style="131"/>
    <col min="10497" max="10497" width="36.1796875" style="131" customWidth="1"/>
    <col min="10498" max="10498" width="13.453125" style="131" customWidth="1"/>
    <col min="10499" max="10499" width="12.1796875" style="131" customWidth="1"/>
    <col min="10500" max="10500" width="14.7265625" style="131" customWidth="1"/>
    <col min="10501" max="10501" width="11.7265625" style="131" customWidth="1"/>
    <col min="10502" max="10502" width="36.1796875" style="131" customWidth="1"/>
    <col min="10503" max="10508" width="9.81640625" style="131" customWidth="1"/>
    <col min="10509" max="10509" width="36.1796875" style="131" customWidth="1"/>
    <col min="10510" max="10519" width="8.7265625" style="131" customWidth="1"/>
    <col min="10520" max="10731" width="9.81640625" style="131" customWidth="1"/>
    <col min="10732" max="10752" width="9.81640625" style="131"/>
    <col min="10753" max="10753" width="36.1796875" style="131" customWidth="1"/>
    <col min="10754" max="10754" width="13.453125" style="131" customWidth="1"/>
    <col min="10755" max="10755" width="12.1796875" style="131" customWidth="1"/>
    <col min="10756" max="10756" width="14.7265625" style="131" customWidth="1"/>
    <col min="10757" max="10757" width="11.7265625" style="131" customWidth="1"/>
    <col min="10758" max="10758" width="36.1796875" style="131" customWidth="1"/>
    <col min="10759" max="10764" width="9.81640625" style="131" customWidth="1"/>
    <col min="10765" max="10765" width="36.1796875" style="131" customWidth="1"/>
    <col min="10766" max="10775" width="8.7265625" style="131" customWidth="1"/>
    <col min="10776" max="10987" width="9.81640625" style="131" customWidth="1"/>
    <col min="10988" max="11008" width="9.81640625" style="131"/>
    <col min="11009" max="11009" width="36.1796875" style="131" customWidth="1"/>
    <col min="11010" max="11010" width="13.453125" style="131" customWidth="1"/>
    <col min="11011" max="11011" width="12.1796875" style="131" customWidth="1"/>
    <col min="11012" max="11012" width="14.7265625" style="131" customWidth="1"/>
    <col min="11013" max="11013" width="11.7265625" style="131" customWidth="1"/>
    <col min="11014" max="11014" width="36.1796875" style="131" customWidth="1"/>
    <col min="11015" max="11020" width="9.81640625" style="131" customWidth="1"/>
    <col min="11021" max="11021" width="36.1796875" style="131" customWidth="1"/>
    <col min="11022" max="11031" width="8.7265625" style="131" customWidth="1"/>
    <col min="11032" max="11243" width="9.81640625" style="131" customWidth="1"/>
    <col min="11244" max="11264" width="9.81640625" style="131"/>
    <col min="11265" max="11265" width="36.1796875" style="131" customWidth="1"/>
    <col min="11266" max="11266" width="13.453125" style="131" customWidth="1"/>
    <col min="11267" max="11267" width="12.1796875" style="131" customWidth="1"/>
    <col min="11268" max="11268" width="14.7265625" style="131" customWidth="1"/>
    <col min="11269" max="11269" width="11.7265625" style="131" customWidth="1"/>
    <col min="11270" max="11270" width="36.1796875" style="131" customWidth="1"/>
    <col min="11271" max="11276" width="9.81640625" style="131" customWidth="1"/>
    <col min="11277" max="11277" width="36.1796875" style="131" customWidth="1"/>
    <col min="11278" max="11287" width="8.7265625" style="131" customWidth="1"/>
    <col min="11288" max="11499" width="9.81640625" style="131" customWidth="1"/>
    <col min="11500" max="11520" width="9.81640625" style="131"/>
    <col min="11521" max="11521" width="36.1796875" style="131" customWidth="1"/>
    <col min="11522" max="11522" width="13.453125" style="131" customWidth="1"/>
    <col min="11523" max="11523" width="12.1796875" style="131" customWidth="1"/>
    <col min="11524" max="11524" width="14.7265625" style="131" customWidth="1"/>
    <col min="11525" max="11525" width="11.7265625" style="131" customWidth="1"/>
    <col min="11526" max="11526" width="36.1796875" style="131" customWidth="1"/>
    <col min="11527" max="11532" width="9.81640625" style="131" customWidth="1"/>
    <col min="11533" max="11533" width="36.1796875" style="131" customWidth="1"/>
    <col min="11534" max="11543" width="8.7265625" style="131" customWidth="1"/>
    <col min="11544" max="11755" width="9.81640625" style="131" customWidth="1"/>
    <col min="11756" max="11776" width="9.81640625" style="131"/>
    <col min="11777" max="11777" width="36.1796875" style="131" customWidth="1"/>
    <col min="11778" max="11778" width="13.453125" style="131" customWidth="1"/>
    <col min="11779" max="11779" width="12.1796875" style="131" customWidth="1"/>
    <col min="11780" max="11780" width="14.7265625" style="131" customWidth="1"/>
    <col min="11781" max="11781" width="11.7265625" style="131" customWidth="1"/>
    <col min="11782" max="11782" width="36.1796875" style="131" customWidth="1"/>
    <col min="11783" max="11788" width="9.81640625" style="131" customWidth="1"/>
    <col min="11789" max="11789" width="36.1796875" style="131" customWidth="1"/>
    <col min="11790" max="11799" width="8.7265625" style="131" customWidth="1"/>
    <col min="11800" max="12011" width="9.81640625" style="131" customWidth="1"/>
    <col min="12012" max="12032" width="9.81640625" style="131"/>
    <col min="12033" max="12033" width="36.1796875" style="131" customWidth="1"/>
    <col min="12034" max="12034" width="13.453125" style="131" customWidth="1"/>
    <col min="12035" max="12035" width="12.1796875" style="131" customWidth="1"/>
    <col min="12036" max="12036" width="14.7265625" style="131" customWidth="1"/>
    <col min="12037" max="12037" width="11.7265625" style="131" customWidth="1"/>
    <col min="12038" max="12038" width="36.1796875" style="131" customWidth="1"/>
    <col min="12039" max="12044" width="9.81640625" style="131" customWidth="1"/>
    <col min="12045" max="12045" width="36.1796875" style="131" customWidth="1"/>
    <col min="12046" max="12055" width="8.7265625" style="131" customWidth="1"/>
    <col min="12056" max="12267" width="9.81640625" style="131" customWidth="1"/>
    <col min="12268" max="12288" width="9.81640625" style="131"/>
    <col min="12289" max="12289" width="36.1796875" style="131" customWidth="1"/>
    <col min="12290" max="12290" width="13.453125" style="131" customWidth="1"/>
    <col min="12291" max="12291" width="12.1796875" style="131" customWidth="1"/>
    <col min="12292" max="12292" width="14.7265625" style="131" customWidth="1"/>
    <col min="12293" max="12293" width="11.7265625" style="131" customWidth="1"/>
    <col min="12294" max="12294" width="36.1796875" style="131" customWidth="1"/>
    <col min="12295" max="12300" width="9.81640625" style="131" customWidth="1"/>
    <col min="12301" max="12301" width="36.1796875" style="131" customWidth="1"/>
    <col min="12302" max="12311" width="8.7265625" style="131" customWidth="1"/>
    <col min="12312" max="12523" width="9.81640625" style="131" customWidth="1"/>
    <col min="12524" max="12544" width="9.81640625" style="131"/>
    <col min="12545" max="12545" width="36.1796875" style="131" customWidth="1"/>
    <col min="12546" max="12546" width="13.453125" style="131" customWidth="1"/>
    <col min="12547" max="12547" width="12.1796875" style="131" customWidth="1"/>
    <col min="12548" max="12548" width="14.7265625" style="131" customWidth="1"/>
    <col min="12549" max="12549" width="11.7265625" style="131" customWidth="1"/>
    <col min="12550" max="12550" width="36.1796875" style="131" customWidth="1"/>
    <col min="12551" max="12556" width="9.81640625" style="131" customWidth="1"/>
    <col min="12557" max="12557" width="36.1796875" style="131" customWidth="1"/>
    <col min="12558" max="12567" width="8.7265625" style="131" customWidth="1"/>
    <col min="12568" max="12779" width="9.81640625" style="131" customWidth="1"/>
    <col min="12780" max="12800" width="9.81640625" style="131"/>
    <col min="12801" max="12801" width="36.1796875" style="131" customWidth="1"/>
    <col min="12802" max="12802" width="13.453125" style="131" customWidth="1"/>
    <col min="12803" max="12803" width="12.1796875" style="131" customWidth="1"/>
    <col min="12804" max="12804" width="14.7265625" style="131" customWidth="1"/>
    <col min="12805" max="12805" width="11.7265625" style="131" customWidth="1"/>
    <col min="12806" max="12806" width="36.1796875" style="131" customWidth="1"/>
    <col min="12807" max="12812" width="9.81640625" style="131" customWidth="1"/>
    <col min="12813" max="12813" width="36.1796875" style="131" customWidth="1"/>
    <col min="12814" max="12823" width="8.7265625" style="131" customWidth="1"/>
    <col min="12824" max="13035" width="9.81640625" style="131" customWidth="1"/>
    <col min="13036" max="13056" width="9.81640625" style="131"/>
    <col min="13057" max="13057" width="36.1796875" style="131" customWidth="1"/>
    <col min="13058" max="13058" width="13.453125" style="131" customWidth="1"/>
    <col min="13059" max="13059" width="12.1796875" style="131" customWidth="1"/>
    <col min="13060" max="13060" width="14.7265625" style="131" customWidth="1"/>
    <col min="13061" max="13061" width="11.7265625" style="131" customWidth="1"/>
    <col min="13062" max="13062" width="36.1796875" style="131" customWidth="1"/>
    <col min="13063" max="13068" width="9.81640625" style="131" customWidth="1"/>
    <col min="13069" max="13069" width="36.1796875" style="131" customWidth="1"/>
    <col min="13070" max="13079" width="8.7265625" style="131" customWidth="1"/>
    <col min="13080" max="13291" width="9.81640625" style="131" customWidth="1"/>
    <col min="13292" max="13312" width="9.81640625" style="131"/>
    <col min="13313" max="13313" width="36.1796875" style="131" customWidth="1"/>
    <col min="13314" max="13314" width="13.453125" style="131" customWidth="1"/>
    <col min="13315" max="13315" width="12.1796875" style="131" customWidth="1"/>
    <col min="13316" max="13316" width="14.7265625" style="131" customWidth="1"/>
    <col min="13317" max="13317" width="11.7265625" style="131" customWidth="1"/>
    <col min="13318" max="13318" width="36.1796875" style="131" customWidth="1"/>
    <col min="13319" max="13324" width="9.81640625" style="131" customWidth="1"/>
    <col min="13325" max="13325" width="36.1796875" style="131" customWidth="1"/>
    <col min="13326" max="13335" width="8.7265625" style="131" customWidth="1"/>
    <col min="13336" max="13547" width="9.81640625" style="131" customWidth="1"/>
    <col min="13548" max="13568" width="9.81640625" style="131"/>
    <col min="13569" max="13569" width="36.1796875" style="131" customWidth="1"/>
    <col min="13570" max="13570" width="13.453125" style="131" customWidth="1"/>
    <col min="13571" max="13571" width="12.1796875" style="131" customWidth="1"/>
    <col min="13572" max="13572" width="14.7265625" style="131" customWidth="1"/>
    <col min="13573" max="13573" width="11.7265625" style="131" customWidth="1"/>
    <col min="13574" max="13574" width="36.1796875" style="131" customWidth="1"/>
    <col min="13575" max="13580" width="9.81640625" style="131" customWidth="1"/>
    <col min="13581" max="13581" width="36.1796875" style="131" customWidth="1"/>
    <col min="13582" max="13591" width="8.7265625" style="131" customWidth="1"/>
    <col min="13592" max="13803" width="9.81640625" style="131" customWidth="1"/>
    <col min="13804" max="13824" width="9.81640625" style="131"/>
    <col min="13825" max="13825" width="36.1796875" style="131" customWidth="1"/>
    <col min="13826" max="13826" width="13.453125" style="131" customWidth="1"/>
    <col min="13827" max="13827" width="12.1796875" style="131" customWidth="1"/>
    <col min="13828" max="13828" width="14.7265625" style="131" customWidth="1"/>
    <col min="13829" max="13829" width="11.7265625" style="131" customWidth="1"/>
    <col min="13830" max="13830" width="36.1796875" style="131" customWidth="1"/>
    <col min="13831" max="13836" width="9.81640625" style="131" customWidth="1"/>
    <col min="13837" max="13837" width="36.1796875" style="131" customWidth="1"/>
    <col min="13838" max="13847" width="8.7265625" style="131" customWidth="1"/>
    <col min="13848" max="14059" width="9.81640625" style="131" customWidth="1"/>
    <col min="14060" max="14080" width="9.81640625" style="131"/>
    <col min="14081" max="14081" width="36.1796875" style="131" customWidth="1"/>
    <col min="14082" max="14082" width="13.453125" style="131" customWidth="1"/>
    <col min="14083" max="14083" width="12.1796875" style="131" customWidth="1"/>
    <col min="14084" max="14084" width="14.7265625" style="131" customWidth="1"/>
    <col min="14085" max="14085" width="11.7265625" style="131" customWidth="1"/>
    <col min="14086" max="14086" width="36.1796875" style="131" customWidth="1"/>
    <col min="14087" max="14092" width="9.81640625" style="131" customWidth="1"/>
    <col min="14093" max="14093" width="36.1796875" style="131" customWidth="1"/>
    <col min="14094" max="14103" width="8.7265625" style="131" customWidth="1"/>
    <col min="14104" max="14315" width="9.81640625" style="131" customWidth="1"/>
    <col min="14316" max="14336" width="9.81640625" style="131"/>
    <col min="14337" max="14337" width="36.1796875" style="131" customWidth="1"/>
    <col min="14338" max="14338" width="13.453125" style="131" customWidth="1"/>
    <col min="14339" max="14339" width="12.1796875" style="131" customWidth="1"/>
    <col min="14340" max="14340" width="14.7265625" style="131" customWidth="1"/>
    <col min="14341" max="14341" width="11.7265625" style="131" customWidth="1"/>
    <col min="14342" max="14342" width="36.1796875" style="131" customWidth="1"/>
    <col min="14343" max="14348" width="9.81640625" style="131" customWidth="1"/>
    <col min="14349" max="14349" width="36.1796875" style="131" customWidth="1"/>
    <col min="14350" max="14359" width="8.7265625" style="131" customWidth="1"/>
    <col min="14360" max="14571" width="9.81640625" style="131" customWidth="1"/>
    <col min="14572" max="14592" width="9.81640625" style="131"/>
    <col min="14593" max="14593" width="36.1796875" style="131" customWidth="1"/>
    <col min="14594" max="14594" width="13.453125" style="131" customWidth="1"/>
    <col min="14595" max="14595" width="12.1796875" style="131" customWidth="1"/>
    <col min="14596" max="14596" width="14.7265625" style="131" customWidth="1"/>
    <col min="14597" max="14597" width="11.7265625" style="131" customWidth="1"/>
    <col min="14598" max="14598" width="36.1796875" style="131" customWidth="1"/>
    <col min="14599" max="14604" width="9.81640625" style="131" customWidth="1"/>
    <col min="14605" max="14605" width="36.1796875" style="131" customWidth="1"/>
    <col min="14606" max="14615" width="8.7265625" style="131" customWidth="1"/>
    <col min="14616" max="14827" width="9.81640625" style="131" customWidth="1"/>
    <col min="14828" max="14848" width="9.81640625" style="131"/>
    <col min="14849" max="14849" width="36.1796875" style="131" customWidth="1"/>
    <col min="14850" max="14850" width="13.453125" style="131" customWidth="1"/>
    <col min="14851" max="14851" width="12.1796875" style="131" customWidth="1"/>
    <col min="14852" max="14852" width="14.7265625" style="131" customWidth="1"/>
    <col min="14853" max="14853" width="11.7265625" style="131" customWidth="1"/>
    <col min="14854" max="14854" width="36.1796875" style="131" customWidth="1"/>
    <col min="14855" max="14860" width="9.81640625" style="131" customWidth="1"/>
    <col min="14861" max="14861" width="36.1796875" style="131" customWidth="1"/>
    <col min="14862" max="14871" width="8.7265625" style="131" customWidth="1"/>
    <col min="14872" max="15083" width="9.81640625" style="131" customWidth="1"/>
    <col min="15084" max="15104" width="9.81640625" style="131"/>
    <col min="15105" max="15105" width="36.1796875" style="131" customWidth="1"/>
    <col min="15106" max="15106" width="13.453125" style="131" customWidth="1"/>
    <col min="15107" max="15107" width="12.1796875" style="131" customWidth="1"/>
    <col min="15108" max="15108" width="14.7265625" style="131" customWidth="1"/>
    <col min="15109" max="15109" width="11.7265625" style="131" customWidth="1"/>
    <col min="15110" max="15110" width="36.1796875" style="131" customWidth="1"/>
    <col min="15111" max="15116" width="9.81640625" style="131" customWidth="1"/>
    <col min="15117" max="15117" width="36.1796875" style="131" customWidth="1"/>
    <col min="15118" max="15127" width="8.7265625" style="131" customWidth="1"/>
    <col min="15128" max="15339" width="9.81640625" style="131" customWidth="1"/>
    <col min="15340" max="15360" width="9.81640625" style="131"/>
    <col min="15361" max="15361" width="36.1796875" style="131" customWidth="1"/>
    <col min="15362" max="15362" width="13.453125" style="131" customWidth="1"/>
    <col min="15363" max="15363" width="12.1796875" style="131" customWidth="1"/>
    <col min="15364" max="15364" width="14.7265625" style="131" customWidth="1"/>
    <col min="15365" max="15365" width="11.7265625" style="131" customWidth="1"/>
    <col min="15366" max="15366" width="36.1796875" style="131" customWidth="1"/>
    <col min="15367" max="15372" width="9.81640625" style="131" customWidth="1"/>
    <col min="15373" max="15373" width="36.1796875" style="131" customWidth="1"/>
    <col min="15374" max="15383" width="8.7265625" style="131" customWidth="1"/>
    <col min="15384" max="15595" width="9.81640625" style="131" customWidth="1"/>
    <col min="15596" max="15616" width="9.81640625" style="131"/>
    <col min="15617" max="15617" width="36.1796875" style="131" customWidth="1"/>
    <col min="15618" max="15618" width="13.453125" style="131" customWidth="1"/>
    <col min="15619" max="15619" width="12.1796875" style="131" customWidth="1"/>
    <col min="15620" max="15620" width="14.7265625" style="131" customWidth="1"/>
    <col min="15621" max="15621" width="11.7265625" style="131" customWidth="1"/>
    <col min="15622" max="15622" width="36.1796875" style="131" customWidth="1"/>
    <col min="15623" max="15628" width="9.81640625" style="131" customWidth="1"/>
    <col min="15629" max="15629" width="36.1796875" style="131" customWidth="1"/>
    <col min="15630" max="15639" width="8.7265625" style="131" customWidth="1"/>
    <col min="15640" max="15851" width="9.81640625" style="131" customWidth="1"/>
    <col min="15852" max="15872" width="9.81640625" style="131"/>
    <col min="15873" max="15873" width="36.1796875" style="131" customWidth="1"/>
    <col min="15874" max="15874" width="13.453125" style="131" customWidth="1"/>
    <col min="15875" max="15875" width="12.1796875" style="131" customWidth="1"/>
    <col min="15876" max="15876" width="14.7265625" style="131" customWidth="1"/>
    <col min="15877" max="15877" width="11.7265625" style="131" customWidth="1"/>
    <col min="15878" max="15878" width="36.1796875" style="131" customWidth="1"/>
    <col min="15879" max="15884" width="9.81640625" style="131" customWidth="1"/>
    <col min="15885" max="15885" width="36.1796875" style="131" customWidth="1"/>
    <col min="15886" max="15895" width="8.7265625" style="131" customWidth="1"/>
    <col min="15896" max="16107" width="9.81640625" style="131" customWidth="1"/>
    <col min="16108" max="16128" width="9.81640625" style="131"/>
    <col min="16129" max="16129" width="36.1796875" style="131" customWidth="1"/>
    <col min="16130" max="16130" width="13.453125" style="131" customWidth="1"/>
    <col min="16131" max="16131" width="12.1796875" style="131" customWidth="1"/>
    <col min="16132" max="16132" width="14.7265625" style="131" customWidth="1"/>
    <col min="16133" max="16133" width="11.7265625" style="131" customWidth="1"/>
    <col min="16134" max="16134" width="36.1796875" style="131" customWidth="1"/>
    <col min="16135" max="16140" width="9.81640625" style="131" customWidth="1"/>
    <col min="16141" max="16141" width="36.1796875" style="131" customWidth="1"/>
    <col min="16142" max="16151" width="8.7265625" style="131" customWidth="1"/>
    <col min="16152" max="16363" width="9.81640625" style="131" customWidth="1"/>
    <col min="16364" max="16384" width="9.81640625" style="131"/>
  </cols>
  <sheetData>
    <row r="1" spans="1:6" ht="24.75" customHeight="1">
      <c r="A1" s="86" t="s">
        <v>0</v>
      </c>
      <c r="B1" s="129"/>
      <c r="C1" s="129"/>
      <c r="F1" s="132" t="s">
        <v>1</v>
      </c>
    </row>
    <row r="2" spans="1:6" ht="19" customHeight="1">
      <c r="D2" s="131"/>
    </row>
    <row r="3" spans="1:6" s="133" customFormat="1" ht="19" customHeight="1">
      <c r="A3" s="805" t="s">
        <v>807</v>
      </c>
      <c r="B3" s="813"/>
      <c r="C3" s="813"/>
      <c r="D3" s="130"/>
      <c r="F3" s="808" t="s">
        <v>806</v>
      </c>
    </row>
    <row r="4" spans="1:6" ht="19" customHeight="1">
      <c r="A4" s="805" t="s">
        <v>1068</v>
      </c>
      <c r="B4" s="813"/>
      <c r="C4" s="813"/>
      <c r="F4" s="804" t="s">
        <v>254</v>
      </c>
    </row>
    <row r="5" spans="1:6" ht="19" customHeight="1">
      <c r="A5" s="810" t="s">
        <v>1067</v>
      </c>
      <c r="B5" s="813"/>
      <c r="C5" s="813"/>
      <c r="F5" s="809"/>
    </row>
    <row r="6" spans="1:6" ht="19" customHeight="1">
      <c r="A6" s="805"/>
      <c r="B6" s="813"/>
      <c r="C6" s="813"/>
      <c r="F6" s="804"/>
    </row>
    <row r="7" spans="1:6" ht="13" customHeight="1">
      <c r="A7" s="9" t="s">
        <v>865</v>
      </c>
      <c r="B7" s="134" t="s">
        <v>255</v>
      </c>
      <c r="C7" s="134" t="s">
        <v>256</v>
      </c>
      <c r="D7" s="134" t="s">
        <v>257</v>
      </c>
      <c r="E7" s="134" t="s">
        <v>258</v>
      </c>
      <c r="F7" s="10" t="s">
        <v>866</v>
      </c>
    </row>
    <row r="8" spans="1:6" ht="13" customHeight="1">
      <c r="A8" s="135"/>
      <c r="B8" s="134" t="s">
        <v>259</v>
      </c>
      <c r="C8" s="134" t="s">
        <v>260</v>
      </c>
      <c r="D8" s="134" t="s">
        <v>261</v>
      </c>
      <c r="E8" s="136" t="s">
        <v>262</v>
      </c>
      <c r="F8" s="137"/>
    </row>
    <row r="9" spans="1:6" ht="13" customHeight="1">
      <c r="A9" s="135"/>
      <c r="B9" s="96" t="s">
        <v>263</v>
      </c>
      <c r="C9" s="138" t="s">
        <v>264</v>
      </c>
      <c r="D9" s="15" t="s">
        <v>265</v>
      </c>
      <c r="E9" s="136" t="s">
        <v>266</v>
      </c>
      <c r="F9" s="139"/>
    </row>
    <row r="10" spans="1:6" ht="13" customHeight="1">
      <c r="A10" s="135"/>
      <c r="B10" s="136" t="s">
        <v>267</v>
      </c>
      <c r="C10" s="136" t="s">
        <v>268</v>
      </c>
      <c r="D10" s="15" t="s">
        <v>269</v>
      </c>
      <c r="E10" s="136" t="s">
        <v>270</v>
      </c>
      <c r="F10" s="139"/>
    </row>
    <row r="11" spans="1:6" ht="13" customHeight="1">
      <c r="A11" s="135"/>
      <c r="B11" s="136"/>
      <c r="C11" s="140" t="s">
        <v>271</v>
      </c>
      <c r="D11" s="15"/>
      <c r="E11" s="136" t="s">
        <v>272</v>
      </c>
      <c r="F11" s="139"/>
    </row>
    <row r="12" spans="1:6" ht="8.15" customHeight="1">
      <c r="A12" s="135"/>
      <c r="B12" s="137"/>
      <c r="C12" s="134"/>
      <c r="D12" s="134"/>
      <c r="E12" s="141"/>
      <c r="F12" s="139"/>
    </row>
    <row r="13" spans="1:6" ht="18" customHeight="1">
      <c r="A13" s="21" t="s">
        <v>17</v>
      </c>
      <c r="B13" s="142">
        <v>1.8</v>
      </c>
      <c r="C13" s="142">
        <v>57.4</v>
      </c>
      <c r="D13" s="142">
        <v>3.8</v>
      </c>
      <c r="E13" s="142">
        <v>67.400000000000006</v>
      </c>
      <c r="F13" s="143" t="s">
        <v>18</v>
      </c>
    </row>
    <row r="14" spans="1:6" ht="18" customHeight="1">
      <c r="A14" s="26" t="s">
        <v>19</v>
      </c>
      <c r="B14" s="144">
        <v>9.6</v>
      </c>
      <c r="C14" s="144">
        <v>96.1</v>
      </c>
      <c r="D14" s="144">
        <v>5.3</v>
      </c>
      <c r="E14" s="144">
        <v>79.5</v>
      </c>
      <c r="F14" s="145" t="s">
        <v>20</v>
      </c>
    </row>
    <row r="15" spans="1:6" ht="18" customHeight="1">
      <c r="A15" s="26" t="s">
        <v>21</v>
      </c>
      <c r="B15" s="144">
        <v>1.5</v>
      </c>
      <c r="C15" s="144">
        <v>64.5</v>
      </c>
      <c r="D15" s="144">
        <v>3.6</v>
      </c>
      <c r="E15" s="144">
        <v>70.5</v>
      </c>
      <c r="F15" s="145" t="s">
        <v>22</v>
      </c>
    </row>
    <row r="16" spans="1:6" ht="18" customHeight="1">
      <c r="A16" s="16" t="s">
        <v>25</v>
      </c>
      <c r="B16" s="144">
        <v>1.8</v>
      </c>
      <c r="C16" s="144">
        <v>73</v>
      </c>
      <c r="D16" s="144">
        <v>3</v>
      </c>
      <c r="E16" s="144">
        <v>62</v>
      </c>
      <c r="F16" s="145" t="s">
        <v>26</v>
      </c>
    </row>
    <row r="17" spans="1:53" s="116" customFormat="1" ht="18" customHeight="1">
      <c r="A17" s="16" t="s">
        <v>27</v>
      </c>
      <c r="B17" s="144">
        <v>4.8</v>
      </c>
      <c r="C17" s="144">
        <v>47.9</v>
      </c>
      <c r="D17" s="144">
        <v>2.8</v>
      </c>
      <c r="E17" s="144">
        <v>37.1</v>
      </c>
      <c r="F17" s="145" t="s">
        <v>28</v>
      </c>
    </row>
    <row r="18" spans="1:53" ht="18" customHeight="1">
      <c r="A18" s="16" t="s">
        <v>29</v>
      </c>
      <c r="B18" s="144">
        <v>1</v>
      </c>
      <c r="C18" s="144">
        <v>55.2</v>
      </c>
      <c r="D18" s="144">
        <v>4.4000000000000004</v>
      </c>
      <c r="E18" s="144">
        <v>81.400000000000006</v>
      </c>
      <c r="F18" s="145" t="s">
        <v>30</v>
      </c>
    </row>
    <row r="19" spans="1:53" ht="18" customHeight="1">
      <c r="A19" s="16" t="s">
        <v>31</v>
      </c>
      <c r="B19" s="144">
        <v>2.1</v>
      </c>
      <c r="C19" s="144">
        <v>55.9</v>
      </c>
      <c r="D19" s="144">
        <v>4.5</v>
      </c>
      <c r="E19" s="144">
        <v>68.5</v>
      </c>
      <c r="F19" s="145" t="s">
        <v>32</v>
      </c>
      <c r="BA19" s="146"/>
    </row>
    <row r="20" spans="1:53" ht="18" customHeight="1">
      <c r="A20" s="16" t="s">
        <v>33</v>
      </c>
      <c r="B20" s="144">
        <v>1.8</v>
      </c>
      <c r="C20" s="144">
        <v>57</v>
      </c>
      <c r="D20" s="144">
        <v>2</v>
      </c>
      <c r="E20" s="144">
        <v>52.3</v>
      </c>
      <c r="F20" s="145" t="s">
        <v>34</v>
      </c>
    </row>
    <row r="21" spans="1:53" ht="18" customHeight="1">
      <c r="A21" s="21" t="s">
        <v>35</v>
      </c>
      <c r="B21" s="142">
        <v>3.5</v>
      </c>
      <c r="C21" s="142">
        <v>47.8</v>
      </c>
      <c r="D21" s="142">
        <v>3.4</v>
      </c>
      <c r="E21" s="142">
        <v>49.2</v>
      </c>
      <c r="F21" s="61" t="s">
        <v>36</v>
      </c>
    </row>
    <row r="22" spans="1:53" s="116" customFormat="1" ht="18" customHeight="1">
      <c r="A22" s="26" t="s">
        <v>37</v>
      </c>
      <c r="B22" s="144">
        <v>4.7</v>
      </c>
      <c r="C22" s="144">
        <v>52.1</v>
      </c>
      <c r="D22" s="144">
        <v>2.2999999999999998</v>
      </c>
      <c r="E22" s="144">
        <v>31.5</v>
      </c>
      <c r="F22" s="64" t="s">
        <v>38</v>
      </c>
    </row>
    <row r="23" spans="1:53" ht="18" customHeight="1">
      <c r="A23" s="26" t="s">
        <v>41</v>
      </c>
      <c r="B23" s="144">
        <v>12.5</v>
      </c>
      <c r="C23" s="144">
        <v>18.899999999999999</v>
      </c>
      <c r="D23" s="144">
        <v>6.2</v>
      </c>
      <c r="E23" s="144">
        <v>33.299999999999997</v>
      </c>
      <c r="F23" s="64" t="s">
        <v>42</v>
      </c>
    </row>
    <row r="24" spans="1:53" ht="18" customHeight="1">
      <c r="A24" s="26" t="s">
        <v>43</v>
      </c>
      <c r="B24" s="147">
        <v>0.2</v>
      </c>
      <c r="C24" s="147">
        <v>93.7</v>
      </c>
      <c r="D24" s="147">
        <v>3.7</v>
      </c>
      <c r="E24" s="147">
        <v>95.5</v>
      </c>
      <c r="F24" s="145" t="s">
        <v>44</v>
      </c>
    </row>
    <row r="25" spans="1:53" ht="18" customHeight="1">
      <c r="A25" s="26" t="s">
        <v>45</v>
      </c>
      <c r="B25" s="144">
        <v>14.5</v>
      </c>
      <c r="C25" s="144">
        <v>20.8</v>
      </c>
      <c r="D25" s="144">
        <v>2.9</v>
      </c>
      <c r="E25" s="144">
        <v>16.600000000000001</v>
      </c>
      <c r="F25" s="64" t="s">
        <v>46</v>
      </c>
    </row>
    <row r="26" spans="1:53" ht="18" customHeight="1">
      <c r="A26" s="26" t="s">
        <v>47</v>
      </c>
      <c r="B26" s="144">
        <v>3.2</v>
      </c>
      <c r="C26" s="144">
        <v>47.3</v>
      </c>
      <c r="D26" s="144">
        <v>3.9</v>
      </c>
      <c r="E26" s="144">
        <v>54.6</v>
      </c>
      <c r="F26" s="64" t="s">
        <v>48</v>
      </c>
    </row>
    <row r="27" spans="1:53" s="116" customFormat="1" ht="18" customHeight="1">
      <c r="A27" s="26" t="s">
        <v>49</v>
      </c>
      <c r="B27" s="144">
        <v>2.7</v>
      </c>
      <c r="C27" s="144">
        <v>50.9</v>
      </c>
      <c r="D27" s="144">
        <v>3.2</v>
      </c>
      <c r="E27" s="144">
        <v>54.5</v>
      </c>
      <c r="F27" s="64" t="s">
        <v>50</v>
      </c>
    </row>
    <row r="28" spans="1:53" ht="18" customHeight="1">
      <c r="A28" s="26" t="s">
        <v>51</v>
      </c>
      <c r="B28" s="144">
        <v>3.1</v>
      </c>
      <c r="C28" s="144">
        <v>65.7</v>
      </c>
      <c r="D28" s="144">
        <v>2</v>
      </c>
      <c r="E28" s="144">
        <v>38.9</v>
      </c>
      <c r="F28" s="64" t="s">
        <v>52</v>
      </c>
    </row>
    <row r="29" spans="1:53" s="129" customFormat="1" ht="18" customHeight="1">
      <c r="A29" s="21" t="s">
        <v>53</v>
      </c>
      <c r="B29" s="142">
        <v>3.3</v>
      </c>
      <c r="C29" s="142">
        <v>52.5</v>
      </c>
      <c r="D29" s="142">
        <v>4.0999999999999996</v>
      </c>
      <c r="E29" s="142">
        <v>55.7</v>
      </c>
      <c r="F29" s="143" t="s">
        <v>54</v>
      </c>
    </row>
    <row r="30" spans="1:53" ht="18" customHeight="1">
      <c r="A30" s="33" t="s">
        <v>55</v>
      </c>
      <c r="B30" s="144">
        <v>4.9000000000000004</v>
      </c>
      <c r="C30" s="144">
        <v>37.5</v>
      </c>
      <c r="D30" s="144">
        <v>4.8</v>
      </c>
      <c r="E30" s="144">
        <v>49.5</v>
      </c>
      <c r="F30" s="145" t="s">
        <v>56</v>
      </c>
    </row>
    <row r="31" spans="1:53" ht="18" customHeight="1">
      <c r="A31" s="34" t="s">
        <v>57</v>
      </c>
      <c r="B31" s="144">
        <v>0.8</v>
      </c>
      <c r="C31" s="144">
        <v>132.69999999999999</v>
      </c>
      <c r="D31" s="144">
        <v>1.8</v>
      </c>
      <c r="E31" s="144">
        <v>69.5</v>
      </c>
      <c r="F31" s="145" t="s">
        <v>58</v>
      </c>
    </row>
    <row r="32" spans="1:53" ht="18" customHeight="1">
      <c r="A32" s="33" t="s">
        <v>59</v>
      </c>
      <c r="B32" s="144">
        <v>2.5</v>
      </c>
      <c r="C32" s="144">
        <v>69.599999999999994</v>
      </c>
      <c r="D32" s="144">
        <v>2.8</v>
      </c>
      <c r="E32" s="144">
        <v>53.2</v>
      </c>
      <c r="F32" s="145" t="s">
        <v>60</v>
      </c>
    </row>
    <row r="33" spans="1:6" ht="18" customHeight="1">
      <c r="A33" s="26" t="s">
        <v>61</v>
      </c>
      <c r="B33" s="144">
        <v>3.4</v>
      </c>
      <c r="C33" s="144">
        <v>49.8</v>
      </c>
      <c r="D33" s="144">
        <v>5.0999999999999996</v>
      </c>
      <c r="E33" s="144">
        <v>59.9</v>
      </c>
      <c r="F33" s="145" t="s">
        <v>62</v>
      </c>
    </row>
    <row r="34" spans="1:6" ht="18" customHeight="1">
      <c r="A34" s="34" t="s">
        <v>63</v>
      </c>
      <c r="B34" s="144">
        <v>3</v>
      </c>
      <c r="C34" s="144">
        <v>52.9</v>
      </c>
      <c r="D34" s="144">
        <v>3.3</v>
      </c>
      <c r="E34" s="144">
        <v>52.2</v>
      </c>
      <c r="F34" s="145" t="s">
        <v>955</v>
      </c>
    </row>
    <row r="35" spans="1:6" ht="18" customHeight="1">
      <c r="A35" s="26" t="s">
        <v>64</v>
      </c>
      <c r="B35" s="144">
        <v>4.4000000000000004</v>
      </c>
      <c r="C35" s="144">
        <v>43.2</v>
      </c>
      <c r="D35" s="144">
        <v>3.2</v>
      </c>
      <c r="E35" s="144">
        <v>42.1</v>
      </c>
      <c r="F35" s="145" t="s">
        <v>65</v>
      </c>
    </row>
    <row r="36" spans="1:6" ht="18" customHeight="1">
      <c r="A36" s="26" t="s">
        <v>66</v>
      </c>
      <c r="B36" s="144">
        <v>1.6</v>
      </c>
      <c r="C36" s="144">
        <v>96.1</v>
      </c>
      <c r="D36" s="144">
        <v>1.9</v>
      </c>
      <c r="E36" s="144">
        <v>54.3</v>
      </c>
      <c r="F36" s="145" t="s">
        <v>67</v>
      </c>
    </row>
    <row r="37" spans="1:6" ht="18" customHeight="1">
      <c r="A37" s="26" t="s">
        <v>68</v>
      </c>
      <c r="B37" s="144">
        <v>2.9</v>
      </c>
      <c r="C37" s="144">
        <v>58.8</v>
      </c>
      <c r="D37" s="144">
        <v>3.2</v>
      </c>
      <c r="E37" s="144">
        <v>52</v>
      </c>
      <c r="F37" s="145" t="s">
        <v>69</v>
      </c>
    </row>
    <row r="38" spans="1:6" s="116" customFormat="1" ht="18" customHeight="1">
      <c r="A38" s="35" t="s">
        <v>72</v>
      </c>
      <c r="B38" s="148">
        <v>2.8</v>
      </c>
      <c r="C38" s="142">
        <v>39.5</v>
      </c>
      <c r="D38" s="142">
        <v>5.7</v>
      </c>
      <c r="E38" s="142">
        <v>67.099999999999994</v>
      </c>
      <c r="F38" s="143" t="s">
        <v>73</v>
      </c>
    </row>
    <row r="39" spans="1:6" ht="18" customHeight="1">
      <c r="A39" s="33" t="s">
        <v>74</v>
      </c>
      <c r="B39" s="144">
        <v>1.5</v>
      </c>
      <c r="C39" s="144">
        <v>49.5</v>
      </c>
      <c r="D39" s="144">
        <v>4.9000000000000004</v>
      </c>
      <c r="E39" s="144">
        <v>76.7</v>
      </c>
      <c r="F39" s="64" t="s">
        <v>75</v>
      </c>
    </row>
    <row r="40" spans="1:6" ht="18" customHeight="1">
      <c r="A40" s="33" t="s">
        <v>76</v>
      </c>
      <c r="B40" s="144">
        <v>5.9</v>
      </c>
      <c r="C40" s="144">
        <v>38.700000000000003</v>
      </c>
      <c r="D40" s="144">
        <v>2.5</v>
      </c>
      <c r="E40" s="144">
        <v>29.8</v>
      </c>
      <c r="F40" s="145" t="s">
        <v>77</v>
      </c>
    </row>
    <row r="41" spans="1:6" ht="18" customHeight="1">
      <c r="A41" s="33" t="s">
        <v>78</v>
      </c>
      <c r="B41" s="147">
        <v>2.5</v>
      </c>
      <c r="C41" s="147">
        <v>36.1</v>
      </c>
      <c r="D41" s="147">
        <v>7</v>
      </c>
      <c r="E41" s="147">
        <v>73.599999999999994</v>
      </c>
      <c r="F41" s="145" t="s">
        <v>79</v>
      </c>
    </row>
    <row r="42" spans="1:6" ht="18" customHeight="1">
      <c r="A42" s="33" t="s">
        <v>80</v>
      </c>
      <c r="B42" s="144">
        <v>1.4</v>
      </c>
      <c r="C42" s="144">
        <v>56.3</v>
      </c>
      <c r="D42" s="144">
        <v>3.8</v>
      </c>
      <c r="E42" s="144">
        <v>73.5</v>
      </c>
      <c r="F42" s="145" t="s">
        <v>81</v>
      </c>
    </row>
    <row r="43" spans="1:6" s="116" customFormat="1" ht="18" customHeight="1">
      <c r="A43" s="33" t="s">
        <v>82</v>
      </c>
      <c r="B43" s="144">
        <v>10.7</v>
      </c>
      <c r="C43" s="144">
        <v>28</v>
      </c>
      <c r="D43" s="144">
        <v>2.2999999999999998</v>
      </c>
      <c r="E43" s="144">
        <v>17.399999999999999</v>
      </c>
      <c r="F43" s="64" t="s">
        <v>83</v>
      </c>
    </row>
    <row r="44" spans="1:6" s="116" customFormat="1" ht="18" customHeight="1">
      <c r="A44" s="33" t="s">
        <v>84</v>
      </c>
      <c r="B44" s="144">
        <v>2.6</v>
      </c>
      <c r="C44" s="144">
        <v>64.900000000000006</v>
      </c>
      <c r="D44" s="144">
        <v>2.7</v>
      </c>
      <c r="E44" s="144">
        <v>51</v>
      </c>
      <c r="F44" s="64" t="s">
        <v>85</v>
      </c>
    </row>
    <row r="45" spans="1:6" s="116" customFormat="1" ht="18" customHeight="1">
      <c r="A45" s="33" t="s">
        <v>86</v>
      </c>
      <c r="B45" s="144">
        <v>1.6</v>
      </c>
      <c r="C45" s="144">
        <v>51</v>
      </c>
      <c r="D45" s="144">
        <v>4</v>
      </c>
      <c r="E45" s="144">
        <v>71.099999999999994</v>
      </c>
      <c r="F45" s="145" t="s">
        <v>87</v>
      </c>
    </row>
    <row r="46" spans="1:6" ht="18" customHeight="1">
      <c r="A46" s="36" t="s">
        <v>88</v>
      </c>
      <c r="B46" s="142">
        <v>2.9</v>
      </c>
      <c r="C46" s="142">
        <v>52.4</v>
      </c>
      <c r="D46" s="142">
        <v>3.5</v>
      </c>
      <c r="E46" s="142">
        <v>54.5</v>
      </c>
      <c r="F46" s="143" t="s">
        <v>89</v>
      </c>
    </row>
    <row r="47" spans="1:6" s="116" customFormat="1" ht="18" customHeight="1">
      <c r="A47" s="26" t="s">
        <v>90</v>
      </c>
      <c r="B47" s="144">
        <v>2.2999999999999998</v>
      </c>
      <c r="C47" s="144">
        <v>79.900000000000006</v>
      </c>
      <c r="D47" s="144">
        <v>2.2000000000000002</v>
      </c>
      <c r="E47" s="144">
        <v>48.8</v>
      </c>
      <c r="F47" s="145" t="s">
        <v>91</v>
      </c>
    </row>
    <row r="48" spans="1:6" ht="18" customHeight="1">
      <c r="A48" s="33" t="s">
        <v>92</v>
      </c>
      <c r="B48" s="144">
        <v>2.4</v>
      </c>
      <c r="C48" s="144">
        <v>53.1</v>
      </c>
      <c r="D48" s="144">
        <v>4</v>
      </c>
      <c r="E48" s="144">
        <v>62.5</v>
      </c>
      <c r="F48" s="145" t="s">
        <v>93</v>
      </c>
    </row>
    <row r="49" spans="1:6" s="116" customFormat="1" ht="18" customHeight="1">
      <c r="A49" s="33" t="s">
        <v>94</v>
      </c>
      <c r="B49" s="144">
        <v>5.6</v>
      </c>
      <c r="C49" s="144">
        <v>159.5</v>
      </c>
      <c r="D49" s="144">
        <v>3.6</v>
      </c>
      <c r="E49" s="144">
        <v>87.2</v>
      </c>
      <c r="F49" s="145" t="s">
        <v>95</v>
      </c>
    </row>
    <row r="50" spans="1:6" s="116" customFormat="1" ht="18" customHeight="1">
      <c r="A50" s="33" t="s">
        <v>96</v>
      </c>
      <c r="B50" s="144">
        <v>2</v>
      </c>
      <c r="C50" s="144">
        <v>52.1</v>
      </c>
      <c r="D50" s="144">
        <v>4.0999999999999996</v>
      </c>
      <c r="E50" s="144">
        <v>67.3</v>
      </c>
      <c r="F50" s="145" t="s">
        <v>97</v>
      </c>
    </row>
    <row r="51" spans="1:6" ht="18" customHeight="1">
      <c r="A51" s="33" t="s">
        <v>98</v>
      </c>
      <c r="B51" s="144">
        <v>5.3</v>
      </c>
      <c r="C51" s="144">
        <v>37.4</v>
      </c>
      <c r="D51" s="144">
        <v>3.4</v>
      </c>
      <c r="E51" s="144">
        <v>39.200000000000003</v>
      </c>
      <c r="F51" s="64" t="s">
        <v>99</v>
      </c>
    </row>
    <row r="52" spans="1:6" s="116" customFormat="1" ht="13" customHeight="1">
      <c r="B52" s="149"/>
      <c r="C52" s="149"/>
      <c r="D52" s="149"/>
      <c r="E52" s="149"/>
    </row>
    <row r="53" spans="1:6" s="116" customFormat="1" ht="13" customHeight="1"/>
    <row r="54" spans="1:6" ht="13" customHeight="1">
      <c r="A54" s="116"/>
    </row>
    <row r="55" spans="1:6" s="116" customFormat="1" ht="13" customHeight="1">
      <c r="A55" s="150"/>
    </row>
    <row r="56" spans="1:6" ht="13" customHeight="1">
      <c r="A56" s="116"/>
    </row>
    <row r="57" spans="1:6" ht="13" customHeight="1">
      <c r="A57" s="151"/>
    </row>
    <row r="58" spans="1:6" ht="13" customHeight="1">
      <c r="A58" s="116"/>
    </row>
    <row r="59" spans="1:6" ht="13" customHeight="1">
      <c r="A59" s="116"/>
    </row>
    <row r="60" spans="1:6" ht="13" customHeight="1"/>
    <row r="61" spans="1:6" ht="13" customHeight="1">
      <c r="A61" s="116"/>
    </row>
    <row r="62" spans="1:6" ht="13" customHeight="1">
      <c r="A62" s="116"/>
    </row>
    <row r="63" spans="1:6" ht="13" customHeight="1"/>
    <row r="64" spans="1:6" ht="13" customHeight="1">
      <c r="A64" s="116"/>
    </row>
    <row r="65" spans="1:6" ht="18" customHeight="1">
      <c r="A65" s="86" t="s">
        <v>0</v>
      </c>
      <c r="B65" s="152"/>
      <c r="C65" s="153"/>
      <c r="D65" s="153"/>
      <c r="E65" s="153"/>
      <c r="F65" s="132" t="s">
        <v>1</v>
      </c>
    </row>
    <row r="66" spans="1:6" ht="18" customHeight="1">
      <c r="B66" s="153"/>
      <c r="C66" s="153"/>
      <c r="D66" s="153"/>
      <c r="E66" s="153"/>
    </row>
    <row r="67" spans="1:6" ht="18" customHeight="1">
      <c r="A67" s="805" t="s">
        <v>807</v>
      </c>
      <c r="B67" s="806"/>
      <c r="C67" s="807"/>
      <c r="D67" s="807"/>
      <c r="E67" s="133"/>
      <c r="F67" s="808" t="s">
        <v>808</v>
      </c>
    </row>
    <row r="68" spans="1:6" ht="20">
      <c r="A68" s="805" t="s">
        <v>1069</v>
      </c>
      <c r="B68" s="806"/>
      <c r="C68" s="153"/>
      <c r="D68" s="153"/>
      <c r="E68" s="153"/>
      <c r="F68" s="809" t="s">
        <v>1070</v>
      </c>
    </row>
    <row r="69" spans="1:6" ht="18" customHeight="1">
      <c r="A69" s="810" t="s">
        <v>583</v>
      </c>
      <c r="B69" s="811"/>
      <c r="C69" s="153"/>
      <c r="D69" s="153"/>
      <c r="E69" s="153"/>
      <c r="F69" s="812"/>
    </row>
    <row r="70" spans="1:6" ht="18" customHeight="1">
      <c r="A70" s="810"/>
      <c r="B70" s="811"/>
      <c r="C70" s="153"/>
      <c r="D70" s="153"/>
      <c r="E70" s="153"/>
      <c r="F70" s="130"/>
    </row>
    <row r="71" spans="1:6" ht="18" customHeight="1">
      <c r="A71" s="9" t="s">
        <v>865</v>
      </c>
      <c r="B71" s="134" t="s">
        <v>255</v>
      </c>
      <c r="C71" s="134" t="s">
        <v>256</v>
      </c>
      <c r="D71" s="134" t="s">
        <v>257</v>
      </c>
      <c r="E71" s="134" t="s">
        <v>258</v>
      </c>
      <c r="F71" s="10" t="s">
        <v>866</v>
      </c>
    </row>
    <row r="72" spans="1:6" ht="18" customHeight="1">
      <c r="A72" s="135"/>
      <c r="B72" s="134" t="s">
        <v>259</v>
      </c>
      <c r="C72" s="134" t="s">
        <v>260</v>
      </c>
      <c r="D72" s="134" t="s">
        <v>261</v>
      </c>
      <c r="E72" s="136" t="s">
        <v>262</v>
      </c>
      <c r="F72" s="137"/>
    </row>
    <row r="73" spans="1:6" ht="18" customHeight="1">
      <c r="A73" s="135"/>
      <c r="B73" s="96" t="s">
        <v>263</v>
      </c>
      <c r="C73" s="138" t="s">
        <v>264</v>
      </c>
      <c r="D73" s="15" t="s">
        <v>265</v>
      </c>
      <c r="E73" s="136" t="s">
        <v>266</v>
      </c>
      <c r="F73" s="139"/>
    </row>
    <row r="74" spans="1:6" ht="18" customHeight="1">
      <c r="A74" s="135"/>
      <c r="B74" s="136" t="s">
        <v>267</v>
      </c>
      <c r="C74" s="136" t="s">
        <v>268</v>
      </c>
      <c r="D74" s="15" t="s">
        <v>269</v>
      </c>
      <c r="E74" s="136" t="s">
        <v>270</v>
      </c>
      <c r="F74" s="139"/>
    </row>
    <row r="75" spans="1:6" ht="15.75" customHeight="1">
      <c r="A75" s="135"/>
      <c r="B75" s="136"/>
      <c r="C75" s="140" t="s">
        <v>273</v>
      </c>
      <c r="D75" s="15"/>
      <c r="E75" s="136" t="s">
        <v>272</v>
      </c>
      <c r="F75" s="139"/>
    </row>
    <row r="76" spans="1:6" ht="15.75" customHeight="1">
      <c r="A76" s="35" t="s">
        <v>102</v>
      </c>
      <c r="B76" s="154">
        <v>3.3</v>
      </c>
      <c r="C76" s="154">
        <v>33.9</v>
      </c>
      <c r="D76" s="154">
        <v>4.9000000000000004</v>
      </c>
      <c r="E76" s="154">
        <v>59.9</v>
      </c>
      <c r="F76" s="57" t="s">
        <v>103</v>
      </c>
    </row>
    <row r="77" spans="1:6" ht="15.75" customHeight="1">
      <c r="A77" s="58" t="s">
        <v>114</v>
      </c>
      <c r="B77" s="155">
        <v>2.8</v>
      </c>
      <c r="C77" s="155">
        <v>61.6</v>
      </c>
      <c r="D77" s="155">
        <v>2.8</v>
      </c>
      <c r="E77" s="156">
        <v>49.9</v>
      </c>
      <c r="F77" s="155" t="s">
        <v>115</v>
      </c>
    </row>
    <row r="78" spans="1:6" ht="15.75" customHeight="1">
      <c r="A78" s="58" t="s">
        <v>110</v>
      </c>
      <c r="B78" s="155">
        <v>9</v>
      </c>
      <c r="C78" s="155">
        <v>22.2</v>
      </c>
      <c r="D78" s="155">
        <v>2.7</v>
      </c>
      <c r="E78" s="156">
        <v>22.9</v>
      </c>
      <c r="F78" s="59" t="s">
        <v>111</v>
      </c>
    </row>
    <row r="79" spans="1:6" ht="15.75" customHeight="1">
      <c r="A79" s="58" t="s">
        <v>229</v>
      </c>
      <c r="B79" s="155">
        <v>3.4</v>
      </c>
      <c r="C79" s="155">
        <v>18.100000000000001</v>
      </c>
      <c r="D79" s="155">
        <v>11.1</v>
      </c>
      <c r="E79" s="156">
        <v>76.599999999999994</v>
      </c>
      <c r="F79" s="59" t="s">
        <v>230</v>
      </c>
    </row>
    <row r="80" spans="1:6" ht="15.75" customHeight="1">
      <c r="A80" s="58" t="s">
        <v>118</v>
      </c>
      <c r="B80" s="155">
        <v>3.3</v>
      </c>
      <c r="C80" s="155">
        <v>32.799999999999997</v>
      </c>
      <c r="D80" s="155">
        <v>2.2000000000000002</v>
      </c>
      <c r="E80" s="156">
        <v>39.799999999999997</v>
      </c>
      <c r="F80" s="59" t="s">
        <v>119</v>
      </c>
    </row>
    <row r="81" spans="1:6" ht="15.75" customHeight="1">
      <c r="A81" s="58" t="s">
        <v>104</v>
      </c>
      <c r="B81" s="155">
        <v>3.3</v>
      </c>
      <c r="C81" s="155">
        <v>49.4</v>
      </c>
      <c r="D81" s="155">
        <v>2.2000000000000002</v>
      </c>
      <c r="E81" s="156">
        <v>40.1</v>
      </c>
      <c r="F81" s="59" t="s">
        <v>105</v>
      </c>
    </row>
    <row r="82" spans="1:6" ht="15.75" customHeight="1">
      <c r="A82" s="58" t="s">
        <v>106</v>
      </c>
      <c r="B82" s="155">
        <v>6.7</v>
      </c>
      <c r="C82" s="155">
        <v>14.1</v>
      </c>
      <c r="D82" s="155">
        <v>17.899999999999999</v>
      </c>
      <c r="E82" s="156">
        <v>72.7</v>
      </c>
      <c r="F82" s="59" t="s">
        <v>107</v>
      </c>
    </row>
    <row r="83" spans="1:6" ht="15.75" customHeight="1">
      <c r="A83" s="58" t="s">
        <v>108</v>
      </c>
      <c r="B83" s="155">
        <v>2.8</v>
      </c>
      <c r="C83" s="155">
        <v>32.6</v>
      </c>
      <c r="D83" s="155">
        <v>5.3</v>
      </c>
      <c r="E83" s="156">
        <v>65</v>
      </c>
      <c r="F83" s="60" t="s">
        <v>109</v>
      </c>
    </row>
    <row r="84" spans="1:6" ht="15.75" customHeight="1">
      <c r="A84" s="58" t="s">
        <v>122</v>
      </c>
      <c r="B84" s="155">
        <v>6.7</v>
      </c>
      <c r="C84" s="155">
        <v>88.4</v>
      </c>
      <c r="D84" s="155">
        <v>5.6</v>
      </c>
      <c r="E84" s="156">
        <v>91</v>
      </c>
      <c r="F84" s="59" t="s">
        <v>123</v>
      </c>
    </row>
    <row r="85" spans="1:6" ht="15.75" customHeight="1">
      <c r="A85" s="58" t="s">
        <v>112</v>
      </c>
      <c r="B85" s="155">
        <v>7.9</v>
      </c>
      <c r="C85" s="155">
        <v>18.899999999999999</v>
      </c>
      <c r="D85" s="155">
        <v>3.2</v>
      </c>
      <c r="E85" s="156">
        <v>28.7</v>
      </c>
      <c r="F85" s="59" t="s">
        <v>113</v>
      </c>
    </row>
    <row r="86" spans="1:6" ht="15.75" customHeight="1">
      <c r="A86" s="58" t="s">
        <v>124</v>
      </c>
      <c r="B86" s="155">
        <v>7.9</v>
      </c>
      <c r="C86" s="155">
        <v>6.8</v>
      </c>
      <c r="D86" s="155">
        <v>42.7</v>
      </c>
      <c r="E86" s="156">
        <v>84.4</v>
      </c>
      <c r="F86" s="59" t="s">
        <v>125</v>
      </c>
    </row>
    <row r="87" spans="1:6" ht="15.75" customHeight="1">
      <c r="A87" s="58" t="s">
        <v>126</v>
      </c>
      <c r="B87" s="155">
        <v>3.9</v>
      </c>
      <c r="C87" s="155">
        <v>38.6</v>
      </c>
      <c r="D87" s="155">
        <v>3.5</v>
      </c>
      <c r="E87" s="156">
        <v>47.8</v>
      </c>
      <c r="F87" s="59" t="s">
        <v>127</v>
      </c>
    </row>
    <row r="88" spans="1:6" ht="15.75" customHeight="1">
      <c r="A88" s="58" t="s">
        <v>958</v>
      </c>
      <c r="B88" s="155">
        <v>4.8</v>
      </c>
      <c r="C88" s="155">
        <v>40.5</v>
      </c>
      <c r="D88" s="155">
        <v>2.2999999999999998</v>
      </c>
      <c r="E88" s="156">
        <v>32.6</v>
      </c>
      <c r="F88" s="59" t="s">
        <v>827</v>
      </c>
    </row>
    <row r="89" spans="1:6" ht="15.75" customHeight="1">
      <c r="A89" s="58" t="s">
        <v>128</v>
      </c>
      <c r="B89" s="155">
        <v>8.3000000000000007</v>
      </c>
      <c r="C89" s="155">
        <v>22</v>
      </c>
      <c r="D89" s="155">
        <v>2.1</v>
      </c>
      <c r="E89" s="156">
        <v>20</v>
      </c>
      <c r="F89" s="59" t="s">
        <v>129</v>
      </c>
    </row>
    <row r="90" spans="1:6" ht="15.75" customHeight="1">
      <c r="A90" s="58" t="s">
        <v>130</v>
      </c>
      <c r="B90" s="155">
        <v>2.6</v>
      </c>
      <c r="C90" s="155">
        <v>55.9</v>
      </c>
      <c r="D90" s="155">
        <v>2.6</v>
      </c>
      <c r="E90" s="156">
        <v>50.3</v>
      </c>
      <c r="F90" s="59" t="s">
        <v>131</v>
      </c>
    </row>
    <row r="91" spans="1:6" ht="15.75" customHeight="1">
      <c r="A91" s="58" t="s">
        <v>132</v>
      </c>
      <c r="B91" s="155">
        <v>2.7</v>
      </c>
      <c r="C91" s="155">
        <v>19.600000000000001</v>
      </c>
      <c r="D91" s="155">
        <v>3.8</v>
      </c>
      <c r="E91" s="156">
        <v>58.7</v>
      </c>
      <c r="F91" s="59" t="s">
        <v>133</v>
      </c>
    </row>
    <row r="92" spans="1:6" ht="15.75" customHeight="1">
      <c r="A92" s="58" t="s">
        <v>116</v>
      </c>
      <c r="B92" s="155">
        <v>1.6</v>
      </c>
      <c r="C92" s="155">
        <v>91.8</v>
      </c>
      <c r="D92" s="155">
        <v>2.2999999999999998</v>
      </c>
      <c r="E92" s="156">
        <v>59.4</v>
      </c>
      <c r="F92" s="59" t="s">
        <v>117</v>
      </c>
    </row>
    <row r="93" spans="1:6" ht="15.75" customHeight="1">
      <c r="A93" s="36" t="s">
        <v>134</v>
      </c>
      <c r="B93" s="154">
        <v>3.1</v>
      </c>
      <c r="C93" s="154">
        <v>44.7</v>
      </c>
      <c r="D93" s="154">
        <v>4.7</v>
      </c>
      <c r="E93" s="154">
        <v>60.8</v>
      </c>
      <c r="F93" s="61" t="s">
        <v>135</v>
      </c>
    </row>
    <row r="94" spans="1:6" ht="15.75" customHeight="1">
      <c r="A94" s="58" t="s">
        <v>136</v>
      </c>
      <c r="B94" s="155">
        <v>10.3</v>
      </c>
      <c r="C94" s="155">
        <v>29</v>
      </c>
      <c r="D94" s="155">
        <v>1.7</v>
      </c>
      <c r="E94" s="156">
        <v>14</v>
      </c>
      <c r="F94" s="59" t="s">
        <v>137</v>
      </c>
    </row>
    <row r="95" spans="1:6" ht="15.75" customHeight="1">
      <c r="A95" s="58" t="s">
        <v>138</v>
      </c>
      <c r="B95" s="155">
        <v>0.7</v>
      </c>
      <c r="C95" s="155">
        <v>97.8</v>
      </c>
      <c r="D95" s="155">
        <v>3.1</v>
      </c>
      <c r="E95" s="156">
        <v>81.8</v>
      </c>
      <c r="F95" s="59" t="s">
        <v>139</v>
      </c>
    </row>
    <row r="96" spans="1:6" ht="15.75" customHeight="1">
      <c r="A96" s="58" t="s">
        <v>140</v>
      </c>
      <c r="B96" s="155">
        <v>5.2</v>
      </c>
      <c r="C96" s="155">
        <v>50</v>
      </c>
      <c r="D96" s="155">
        <v>2.1</v>
      </c>
      <c r="E96" s="156">
        <v>29</v>
      </c>
      <c r="F96" s="59" t="s">
        <v>141</v>
      </c>
    </row>
    <row r="97" spans="1:6" ht="15.75" customHeight="1">
      <c r="A97" s="58" t="s">
        <v>142</v>
      </c>
      <c r="B97" s="155">
        <v>1.7</v>
      </c>
      <c r="C97" s="155">
        <v>62.7</v>
      </c>
      <c r="D97" s="155">
        <v>4.0999999999999996</v>
      </c>
      <c r="E97" s="156">
        <v>71</v>
      </c>
      <c r="F97" s="59" t="s">
        <v>143</v>
      </c>
    </row>
    <row r="98" spans="1:6" ht="15.75" customHeight="1">
      <c r="A98" s="58" t="s">
        <v>144</v>
      </c>
      <c r="B98" s="155">
        <v>2.9</v>
      </c>
      <c r="C98" s="155">
        <v>38.200000000000003</v>
      </c>
      <c r="D98" s="155">
        <v>6.2</v>
      </c>
      <c r="E98" s="156">
        <v>68.5</v>
      </c>
      <c r="F98" s="59" t="s">
        <v>145</v>
      </c>
    </row>
    <row r="99" spans="1:6" ht="15.75" customHeight="1">
      <c r="A99" s="58" t="s">
        <v>146</v>
      </c>
      <c r="B99" s="157">
        <v>2.2999999999999998</v>
      </c>
      <c r="C99" s="155">
        <v>65.099999999999994</v>
      </c>
      <c r="D99" s="155">
        <v>1.5</v>
      </c>
      <c r="E99" s="156">
        <v>39.200000000000003</v>
      </c>
      <c r="F99" s="59" t="s">
        <v>147</v>
      </c>
    </row>
    <row r="100" spans="1:6" ht="15.75" customHeight="1">
      <c r="A100" s="58" t="s">
        <v>148</v>
      </c>
      <c r="B100" s="155">
        <v>3.7</v>
      </c>
      <c r="C100" s="155">
        <v>43.1</v>
      </c>
      <c r="D100" s="155">
        <v>4.4000000000000004</v>
      </c>
      <c r="E100" s="156">
        <v>54.5</v>
      </c>
      <c r="F100" s="59" t="s">
        <v>971</v>
      </c>
    </row>
    <row r="101" spans="1:6" ht="15.75" customHeight="1">
      <c r="A101" s="58" t="s">
        <v>149</v>
      </c>
      <c r="B101" s="155">
        <v>0.1</v>
      </c>
      <c r="C101" s="155">
        <v>81.7</v>
      </c>
      <c r="D101" s="155">
        <v>1.5</v>
      </c>
      <c r="E101" s="156">
        <v>95.4</v>
      </c>
      <c r="F101" s="59" t="s">
        <v>150</v>
      </c>
    </row>
    <row r="102" spans="1:6" ht="15.75" customHeight="1">
      <c r="A102" s="36" t="s">
        <v>151</v>
      </c>
      <c r="B102" s="154">
        <v>1.7</v>
      </c>
      <c r="C102" s="154">
        <v>68.5</v>
      </c>
      <c r="D102" s="154">
        <v>3.4</v>
      </c>
      <c r="E102" s="154">
        <v>66.8</v>
      </c>
      <c r="F102" s="57" t="s">
        <v>152</v>
      </c>
    </row>
    <row r="103" spans="1:6" ht="15.75" customHeight="1">
      <c r="A103" s="58" t="s">
        <v>153</v>
      </c>
      <c r="B103" s="155">
        <v>2.4</v>
      </c>
      <c r="C103" s="155">
        <v>55.3</v>
      </c>
      <c r="D103" s="155">
        <v>3.9</v>
      </c>
      <c r="E103" s="156">
        <v>61.3</v>
      </c>
      <c r="F103" s="59" t="s">
        <v>154</v>
      </c>
    </row>
    <row r="104" spans="1:6" ht="15.75" customHeight="1">
      <c r="A104" s="58" t="s">
        <v>155</v>
      </c>
      <c r="B104" s="155">
        <v>1.7</v>
      </c>
      <c r="C104" s="155">
        <v>100.8</v>
      </c>
      <c r="D104" s="155">
        <v>1.9</v>
      </c>
      <c r="E104" s="156">
        <v>53.1</v>
      </c>
      <c r="F104" s="59" t="s">
        <v>156</v>
      </c>
    </row>
    <row r="105" spans="1:6" ht="15.75" customHeight="1">
      <c r="A105" s="58" t="s">
        <v>157</v>
      </c>
      <c r="B105" s="155">
        <v>1.5</v>
      </c>
      <c r="C105" s="155">
        <v>58.9</v>
      </c>
      <c r="D105" s="155">
        <v>4.5</v>
      </c>
      <c r="E105" s="156">
        <v>74.8</v>
      </c>
      <c r="F105" s="59" t="s">
        <v>158</v>
      </c>
    </row>
    <row r="106" spans="1:6" ht="15.75" customHeight="1">
      <c r="A106" s="58" t="s">
        <v>159</v>
      </c>
      <c r="B106" s="155">
        <v>0</v>
      </c>
      <c r="C106" s="155">
        <v>146.4</v>
      </c>
      <c r="D106" s="155">
        <v>3</v>
      </c>
      <c r="E106" s="156">
        <v>131.5</v>
      </c>
      <c r="F106" s="59" t="s">
        <v>160</v>
      </c>
    </row>
    <row r="107" spans="1:6" ht="15.75" customHeight="1">
      <c r="A107" s="58" t="s">
        <v>161</v>
      </c>
      <c r="B107" s="155">
        <v>0.2</v>
      </c>
      <c r="C107" s="155">
        <v>156.30000000000001</v>
      </c>
      <c r="D107" s="155">
        <v>2.2000000000000002</v>
      </c>
      <c r="E107" s="156">
        <v>93.1</v>
      </c>
      <c r="F107" s="59" t="s">
        <v>162</v>
      </c>
    </row>
    <row r="108" spans="1:6" ht="15.75" customHeight="1">
      <c r="A108" s="36" t="s">
        <v>163</v>
      </c>
      <c r="B108" s="154">
        <v>2.2000000000000002</v>
      </c>
      <c r="C108" s="154">
        <v>59.8</v>
      </c>
      <c r="D108" s="154">
        <v>3.9</v>
      </c>
      <c r="E108" s="154">
        <v>64</v>
      </c>
      <c r="F108" s="61" t="s">
        <v>164</v>
      </c>
    </row>
    <row r="109" spans="1:6" ht="15.75" customHeight="1">
      <c r="A109" s="58" t="s">
        <v>165</v>
      </c>
      <c r="B109" s="155">
        <v>2.5</v>
      </c>
      <c r="C109" s="155">
        <v>55</v>
      </c>
      <c r="D109" s="155">
        <v>4.0999999999999996</v>
      </c>
      <c r="E109" s="156">
        <v>61.8</v>
      </c>
      <c r="F109" s="59" t="s">
        <v>166</v>
      </c>
    </row>
    <row r="110" spans="1:6" ht="15.75" customHeight="1">
      <c r="A110" s="58" t="s">
        <v>167</v>
      </c>
      <c r="B110" s="155">
        <v>1.2</v>
      </c>
      <c r="C110" s="155">
        <v>117.2</v>
      </c>
      <c r="D110" s="155">
        <v>1.9</v>
      </c>
      <c r="E110" s="156">
        <v>61.2</v>
      </c>
      <c r="F110" s="59" t="s">
        <v>168</v>
      </c>
    </row>
    <row r="111" spans="1:6" ht="15.75" customHeight="1">
      <c r="A111" s="58" t="s">
        <v>169</v>
      </c>
      <c r="B111" s="155">
        <v>2.5</v>
      </c>
      <c r="C111" s="155">
        <v>48.1</v>
      </c>
      <c r="D111" s="155">
        <v>5.0999999999999996</v>
      </c>
      <c r="E111" s="156">
        <v>67.5</v>
      </c>
      <c r="F111" s="59" t="s">
        <v>170</v>
      </c>
    </row>
    <row r="112" spans="1:6" ht="15.75" customHeight="1">
      <c r="A112" s="58" t="s">
        <v>171</v>
      </c>
      <c r="B112" s="155">
        <v>1</v>
      </c>
      <c r="C112" s="155">
        <v>74.400000000000006</v>
      </c>
      <c r="D112" s="155">
        <v>3.9</v>
      </c>
      <c r="E112" s="156">
        <v>80.5</v>
      </c>
      <c r="F112" s="59" t="s">
        <v>172</v>
      </c>
    </row>
    <row r="113" spans="1:6" ht="15.75" customHeight="1">
      <c r="A113" s="58" t="s">
        <v>173</v>
      </c>
      <c r="B113" s="155">
        <v>5.3</v>
      </c>
      <c r="C113" s="155">
        <v>49</v>
      </c>
      <c r="D113" s="155">
        <v>2.1</v>
      </c>
      <c r="E113" s="156">
        <v>28.2</v>
      </c>
      <c r="F113" s="59" t="s">
        <v>174</v>
      </c>
    </row>
    <row r="114" spans="1:6" ht="15.75" customHeight="1">
      <c r="A114" s="58" t="s">
        <v>175</v>
      </c>
      <c r="B114" s="155">
        <v>3.4</v>
      </c>
      <c r="C114" s="155">
        <v>53.5</v>
      </c>
      <c r="D114" s="155">
        <v>3.4</v>
      </c>
      <c r="E114" s="156">
        <v>49.7</v>
      </c>
      <c r="F114" s="59" t="s">
        <v>176</v>
      </c>
    </row>
    <row r="115" spans="1:6" ht="15.75" customHeight="1">
      <c r="A115" s="21" t="s">
        <v>177</v>
      </c>
      <c r="B115" s="154">
        <v>5.2</v>
      </c>
      <c r="C115" s="154">
        <v>40.5</v>
      </c>
      <c r="D115" s="154">
        <v>3</v>
      </c>
      <c r="E115" s="154">
        <v>36.299999999999997</v>
      </c>
      <c r="F115" s="61" t="s">
        <v>178</v>
      </c>
    </row>
    <row r="116" spans="1:6" ht="15.75" customHeight="1">
      <c r="A116" s="58" t="s">
        <v>179</v>
      </c>
      <c r="B116" s="155">
        <v>32.700000000000003</v>
      </c>
      <c r="C116" s="155">
        <v>6.1</v>
      </c>
      <c r="D116" s="155">
        <v>2.6</v>
      </c>
      <c r="E116" s="156">
        <v>7.4</v>
      </c>
      <c r="F116" s="59" t="s">
        <v>180</v>
      </c>
    </row>
    <row r="117" spans="1:6" ht="15.75" customHeight="1">
      <c r="A117" s="58" t="s">
        <v>181</v>
      </c>
      <c r="B117" s="155">
        <v>3.3</v>
      </c>
      <c r="C117" s="155">
        <v>61.1</v>
      </c>
      <c r="D117" s="155">
        <v>2.6</v>
      </c>
      <c r="E117" s="156">
        <v>43.9</v>
      </c>
      <c r="F117" s="59" t="s">
        <v>182</v>
      </c>
    </row>
    <row r="118" spans="1:6" ht="15.75" customHeight="1">
      <c r="A118" s="58" t="s">
        <v>183</v>
      </c>
      <c r="B118" s="155">
        <v>7</v>
      </c>
      <c r="C118" s="155">
        <v>39.9</v>
      </c>
      <c r="D118" s="155">
        <v>2.1</v>
      </c>
      <c r="E118" s="156">
        <v>22.9</v>
      </c>
      <c r="F118" s="59" t="s">
        <v>184</v>
      </c>
    </row>
    <row r="119" spans="1:6" ht="15.75" customHeight="1">
      <c r="A119" s="58" t="s">
        <v>185</v>
      </c>
      <c r="B119" s="155">
        <v>5.7</v>
      </c>
      <c r="C119" s="155">
        <v>35.1</v>
      </c>
      <c r="D119" s="155">
        <v>4.3</v>
      </c>
      <c r="E119" s="156">
        <v>42.7</v>
      </c>
      <c r="F119" s="59" t="s">
        <v>186</v>
      </c>
    </row>
    <row r="120" spans="1:6" ht="15.75" customHeight="1">
      <c r="A120" s="35" t="s">
        <v>187</v>
      </c>
      <c r="B120" s="154">
        <v>6</v>
      </c>
      <c r="C120" s="154">
        <v>35.1</v>
      </c>
      <c r="D120" s="154">
        <v>3.6</v>
      </c>
      <c r="E120" s="154">
        <v>37.299999999999997</v>
      </c>
      <c r="F120" s="61" t="s">
        <v>188</v>
      </c>
    </row>
    <row r="121" spans="1:6" ht="15.75" customHeight="1">
      <c r="A121" s="58" t="s">
        <v>189</v>
      </c>
      <c r="B121" s="155">
        <v>12.6</v>
      </c>
      <c r="C121" s="155">
        <v>22.9</v>
      </c>
      <c r="D121" s="155">
        <v>3</v>
      </c>
      <c r="E121" s="156">
        <v>19</v>
      </c>
      <c r="F121" s="59" t="s">
        <v>190</v>
      </c>
    </row>
    <row r="122" spans="1:6" ht="15.75" customHeight="1">
      <c r="A122" s="58" t="s">
        <v>191</v>
      </c>
      <c r="B122" s="155">
        <v>10.199999999999999</v>
      </c>
      <c r="C122" s="155">
        <v>20.8</v>
      </c>
      <c r="D122" s="155">
        <v>3.9</v>
      </c>
      <c r="E122" s="156">
        <v>27.8</v>
      </c>
      <c r="F122" s="59" t="s">
        <v>192</v>
      </c>
    </row>
    <row r="123" spans="1:6" ht="15.75" customHeight="1">
      <c r="A123" s="58" t="s">
        <v>193</v>
      </c>
      <c r="B123" s="155">
        <v>4.5999999999999996</v>
      </c>
      <c r="C123" s="155">
        <v>41.7</v>
      </c>
      <c r="D123" s="155">
        <v>3.6</v>
      </c>
      <c r="E123" s="156">
        <v>44.2</v>
      </c>
      <c r="F123" s="59" t="s">
        <v>194</v>
      </c>
    </row>
    <row r="124" spans="1:6" ht="15.75" customHeight="1">
      <c r="A124" s="21" t="s">
        <v>197</v>
      </c>
      <c r="B124" s="154">
        <v>2.1</v>
      </c>
      <c r="C124" s="154">
        <v>67.099999999999994</v>
      </c>
      <c r="D124" s="154">
        <v>3.3</v>
      </c>
      <c r="E124" s="154">
        <v>61.1</v>
      </c>
      <c r="F124" s="61" t="s">
        <v>198</v>
      </c>
    </row>
    <row r="125" spans="1:6" ht="15.75" customHeight="1">
      <c r="A125" s="26" t="s">
        <v>201</v>
      </c>
      <c r="B125" s="155">
        <v>2.1</v>
      </c>
      <c r="C125" s="155">
        <v>67.099999999999994</v>
      </c>
      <c r="D125" s="155">
        <v>3.3</v>
      </c>
      <c r="E125" s="156">
        <v>61.1</v>
      </c>
      <c r="F125" s="59" t="s">
        <v>231</v>
      </c>
    </row>
    <row r="126" spans="1:6" ht="9" customHeight="1">
      <c r="A126" s="137"/>
      <c r="B126" s="158"/>
      <c r="C126" s="158"/>
      <c r="D126" s="158"/>
      <c r="E126" s="158"/>
      <c r="F126" s="159"/>
    </row>
    <row r="127" spans="1:6" ht="18" customHeight="1">
      <c r="A127" s="21" t="s">
        <v>203</v>
      </c>
      <c r="B127" s="160">
        <v>2.9</v>
      </c>
      <c r="C127" s="160">
        <v>46.1</v>
      </c>
      <c r="D127" s="160">
        <v>4.3</v>
      </c>
      <c r="E127" s="154">
        <v>59.7</v>
      </c>
      <c r="F127" s="57" t="s">
        <v>204</v>
      </c>
    </row>
    <row r="128" spans="1:6" ht="18" customHeight="1">
      <c r="A128" s="80"/>
      <c r="B128" s="161"/>
      <c r="C128" s="161"/>
      <c r="D128" s="161"/>
      <c r="E128" s="161"/>
      <c r="F128" s="66"/>
    </row>
    <row r="129" spans="1:6" ht="13">
      <c r="A129" s="162" t="s">
        <v>274</v>
      </c>
      <c r="B129" s="158"/>
      <c r="C129" s="158"/>
      <c r="D129" s="158"/>
      <c r="E129" s="158"/>
      <c r="F129" s="67" t="s">
        <v>275</v>
      </c>
    </row>
    <row r="130" spans="1:6" ht="13">
      <c r="A130" s="65" t="s">
        <v>879</v>
      </c>
      <c r="B130" s="68"/>
      <c r="C130" s="68"/>
      <c r="D130" s="68"/>
      <c r="E130" s="68"/>
      <c r="F130" s="69" t="s">
        <v>880</v>
      </c>
    </row>
    <row r="131" spans="1:6" ht="18" customHeight="1">
      <c r="A131" s="116"/>
      <c r="B131" s="153"/>
      <c r="C131" s="153"/>
      <c r="D131" s="153"/>
      <c r="E131" s="153"/>
      <c r="F131" s="130"/>
    </row>
    <row r="132" spans="1:6" ht="18" customHeight="1">
      <c r="A132" s="116"/>
      <c r="B132" s="163"/>
      <c r="C132" s="153"/>
      <c r="D132" s="153"/>
      <c r="E132" s="153"/>
      <c r="F132" s="130"/>
    </row>
    <row r="133" spans="1:6" ht="18" customHeight="1">
      <c r="A133" s="116"/>
      <c r="B133" s="164"/>
      <c r="C133" s="153"/>
      <c r="D133" s="153"/>
      <c r="E133" s="153"/>
      <c r="F133" s="130"/>
    </row>
    <row r="134" spans="1:6" ht="18" customHeight="1">
      <c r="B134" s="153"/>
      <c r="C134" s="153"/>
      <c r="D134" s="153"/>
      <c r="E134" s="153"/>
      <c r="F134" s="130"/>
    </row>
    <row r="135" spans="1:6" ht="18" customHeight="1">
      <c r="A135" s="116"/>
      <c r="B135" s="153"/>
      <c r="C135" s="153"/>
      <c r="D135" s="153"/>
      <c r="E135" s="153"/>
      <c r="F135" s="130"/>
    </row>
    <row r="152" spans="4:4" ht="18" customHeight="1">
      <c r="D152" s="131"/>
    </row>
    <row r="153" spans="4:4" ht="18" customHeight="1">
      <c r="D153" s="131"/>
    </row>
    <row r="154" spans="4:4" ht="18" customHeight="1">
      <c r="D154" s="131"/>
    </row>
    <row r="155" spans="4:4" ht="18" customHeight="1">
      <c r="D155" s="131"/>
    </row>
    <row r="156" spans="4:4" ht="18" customHeight="1">
      <c r="D156" s="131"/>
    </row>
    <row r="157" spans="4:4" ht="18" customHeight="1">
      <c r="D157" s="131"/>
    </row>
    <row r="158" spans="4:4" ht="18" customHeight="1">
      <c r="D158" s="131"/>
    </row>
    <row r="159" spans="4:4" ht="18" customHeight="1">
      <c r="D159" s="131"/>
    </row>
    <row r="160" spans="4:4" ht="18" customHeight="1">
      <c r="D160" s="131"/>
    </row>
    <row r="161" spans="4:4" ht="18" customHeight="1">
      <c r="D161" s="131"/>
    </row>
    <row r="162" spans="4:4" ht="18" customHeight="1">
      <c r="D162" s="131"/>
    </row>
    <row r="163" spans="4:4" ht="18" customHeight="1">
      <c r="D163" s="131"/>
    </row>
    <row r="164" spans="4:4" ht="18" customHeight="1">
      <c r="D164" s="131"/>
    </row>
    <row r="165" spans="4:4" ht="18" customHeight="1">
      <c r="D165" s="131"/>
    </row>
    <row r="166" spans="4:4" ht="18" customHeight="1">
      <c r="D166" s="131"/>
    </row>
    <row r="167" spans="4:4" ht="18" customHeight="1">
      <c r="D167" s="131"/>
    </row>
    <row r="168" spans="4:4" ht="18" customHeight="1">
      <c r="D168" s="131"/>
    </row>
    <row r="169" spans="4:4" ht="18" customHeight="1">
      <c r="D169" s="131"/>
    </row>
    <row r="170" spans="4:4" ht="18" customHeight="1">
      <c r="D170" s="131"/>
    </row>
    <row r="171" spans="4:4" ht="18" customHeight="1">
      <c r="D171" s="131"/>
    </row>
    <row r="172" spans="4:4" ht="18" customHeight="1">
      <c r="D172" s="131"/>
    </row>
    <row r="173" spans="4:4" ht="18" customHeight="1">
      <c r="D173" s="131"/>
    </row>
    <row r="174" spans="4:4" ht="18" customHeight="1">
      <c r="D174" s="131"/>
    </row>
    <row r="175" spans="4:4" ht="18" customHeight="1">
      <c r="D175" s="131"/>
    </row>
    <row r="176" spans="4:4" ht="18" customHeight="1">
      <c r="D176" s="131"/>
    </row>
    <row r="177" spans="4:4" ht="18" customHeight="1">
      <c r="D177" s="131"/>
    </row>
    <row r="178" spans="4:4" ht="18" customHeight="1">
      <c r="D178" s="131"/>
    </row>
    <row r="179" spans="4:4" ht="18" customHeight="1">
      <c r="D179" s="131"/>
    </row>
    <row r="180" spans="4:4" ht="18" customHeight="1">
      <c r="D180" s="131"/>
    </row>
    <row r="181" spans="4:4" ht="18" customHeight="1">
      <c r="D181" s="131"/>
    </row>
    <row r="182" spans="4:4" ht="18" customHeight="1">
      <c r="D182" s="131"/>
    </row>
    <row r="183" spans="4:4" ht="18" customHeight="1">
      <c r="D183" s="131"/>
    </row>
    <row r="184" spans="4:4" ht="18" customHeight="1">
      <c r="D184" s="131"/>
    </row>
    <row r="185" spans="4:4" ht="18" customHeight="1">
      <c r="D185" s="131"/>
    </row>
    <row r="186" spans="4:4" ht="18" customHeight="1">
      <c r="D186" s="131"/>
    </row>
    <row r="187" spans="4:4" ht="18" customHeight="1">
      <c r="D187" s="131"/>
    </row>
    <row r="188" spans="4:4" ht="18" customHeight="1">
      <c r="D188" s="131"/>
    </row>
    <row r="189" spans="4:4" ht="18" customHeight="1">
      <c r="D189" s="131"/>
    </row>
    <row r="190" spans="4:4" ht="18" customHeight="1">
      <c r="D190" s="131"/>
    </row>
    <row r="191" spans="4:4" ht="18" customHeight="1">
      <c r="D191" s="131"/>
    </row>
    <row r="192" spans="4:4" ht="18" customHeight="1">
      <c r="D192" s="131"/>
    </row>
    <row r="193" spans="4:4" ht="18" customHeight="1">
      <c r="D193" s="131"/>
    </row>
    <row r="194" spans="4:4" ht="18" customHeight="1">
      <c r="D194" s="131"/>
    </row>
    <row r="195" spans="4:4" ht="18" customHeight="1">
      <c r="D195" s="131"/>
    </row>
    <row r="196" spans="4:4" ht="18" customHeight="1">
      <c r="D196" s="131"/>
    </row>
    <row r="197" spans="4:4" ht="18" customHeight="1">
      <c r="D197" s="131"/>
    </row>
    <row r="198" spans="4:4" ht="18" customHeight="1">
      <c r="D198" s="131"/>
    </row>
    <row r="199" spans="4:4" ht="18" customHeight="1">
      <c r="D199" s="131"/>
    </row>
    <row r="200" spans="4:4" ht="18" customHeight="1">
      <c r="D200" s="131"/>
    </row>
    <row r="201" spans="4:4" ht="18" customHeight="1">
      <c r="D201" s="131"/>
    </row>
    <row r="202" spans="4:4" ht="18" customHeight="1">
      <c r="D202" s="131"/>
    </row>
    <row r="203" spans="4:4" ht="18" customHeight="1">
      <c r="D203" s="131"/>
    </row>
    <row r="204" spans="4:4" ht="18" customHeight="1">
      <c r="D204" s="131"/>
    </row>
    <row r="205" spans="4:4" ht="18" customHeight="1">
      <c r="D205" s="131"/>
    </row>
    <row r="206" spans="4:4" ht="18" customHeight="1">
      <c r="D206" s="131"/>
    </row>
    <row r="207" spans="4:4" ht="18" customHeight="1">
      <c r="D207" s="131"/>
    </row>
    <row r="208" spans="4:4" ht="18" customHeight="1">
      <c r="D208" s="131"/>
    </row>
    <row r="209" spans="4:4" ht="18" customHeight="1">
      <c r="D209" s="131"/>
    </row>
    <row r="210" spans="4:4" ht="18" customHeight="1">
      <c r="D210" s="131"/>
    </row>
    <row r="211" spans="4:4" ht="18" customHeight="1">
      <c r="D211" s="131"/>
    </row>
    <row r="212" spans="4:4" ht="18" customHeight="1">
      <c r="D212" s="131"/>
    </row>
    <row r="213" spans="4:4" ht="18" customHeight="1">
      <c r="D213" s="131"/>
    </row>
    <row r="214" spans="4:4" ht="18" customHeight="1">
      <c r="D214" s="131"/>
    </row>
    <row r="215" spans="4:4" ht="18" customHeight="1">
      <c r="D215" s="131"/>
    </row>
    <row r="216" spans="4:4" ht="18" customHeight="1">
      <c r="D216" s="131"/>
    </row>
    <row r="217" spans="4:4" ht="18" customHeight="1">
      <c r="D217" s="131"/>
    </row>
    <row r="218" spans="4:4" ht="18" customHeight="1">
      <c r="D218" s="131"/>
    </row>
    <row r="219" spans="4:4" ht="18" customHeight="1">
      <c r="D219" s="131"/>
    </row>
    <row r="220" spans="4:4" ht="18" customHeight="1">
      <c r="D220" s="131"/>
    </row>
    <row r="221" spans="4:4" ht="18" customHeight="1">
      <c r="D221" s="131"/>
    </row>
    <row r="222" spans="4:4" ht="18" customHeight="1">
      <c r="D222" s="131"/>
    </row>
    <row r="223" spans="4:4" ht="18" customHeight="1">
      <c r="D223" s="131"/>
    </row>
    <row r="224" spans="4:4" ht="18" customHeight="1">
      <c r="D224" s="131"/>
    </row>
    <row r="225" spans="4:4" ht="18" customHeight="1">
      <c r="D225" s="131"/>
    </row>
    <row r="226" spans="4:4" ht="18" customHeight="1">
      <c r="D226" s="131"/>
    </row>
    <row r="227" spans="4:4" ht="18" customHeight="1">
      <c r="D227" s="131"/>
    </row>
    <row r="228" spans="4:4" ht="18" customHeight="1">
      <c r="D228" s="131"/>
    </row>
    <row r="229" spans="4:4" ht="18" customHeight="1">
      <c r="D229" s="131"/>
    </row>
    <row r="230" spans="4:4" ht="18" customHeight="1">
      <c r="D230" s="131"/>
    </row>
    <row r="231" spans="4:4" ht="18" customHeight="1">
      <c r="D231" s="131"/>
    </row>
    <row r="232" spans="4:4" ht="18" customHeight="1">
      <c r="D232" s="131"/>
    </row>
    <row r="233" spans="4:4" ht="18" customHeight="1">
      <c r="D233" s="131"/>
    </row>
    <row r="234" spans="4:4" ht="18" customHeight="1">
      <c r="D234" s="131"/>
    </row>
    <row r="235" spans="4:4" ht="18" customHeight="1">
      <c r="D235" s="131"/>
    </row>
    <row r="236" spans="4:4" ht="18" customHeight="1">
      <c r="D236" s="131"/>
    </row>
    <row r="237" spans="4:4" ht="18" customHeight="1">
      <c r="D237" s="131"/>
    </row>
    <row r="238" spans="4:4" ht="18" customHeight="1">
      <c r="D238" s="131"/>
    </row>
    <row r="239" spans="4:4" ht="18" customHeight="1">
      <c r="D239" s="131"/>
    </row>
    <row r="240" spans="4:4" ht="18" customHeight="1">
      <c r="D240" s="131"/>
    </row>
    <row r="241" spans="4:4" ht="18" customHeight="1">
      <c r="D241" s="131"/>
    </row>
    <row r="242" spans="4:4" ht="18" customHeight="1">
      <c r="D242" s="131"/>
    </row>
    <row r="243" spans="4:4" ht="18" customHeight="1">
      <c r="D243" s="131"/>
    </row>
    <row r="244" spans="4:4" ht="18" customHeight="1">
      <c r="D244" s="131"/>
    </row>
    <row r="245" spans="4:4" ht="18" customHeight="1">
      <c r="D245" s="131"/>
    </row>
    <row r="246" spans="4:4" ht="18" customHeight="1">
      <c r="D246" s="131"/>
    </row>
    <row r="247" spans="4:4" ht="18" customHeight="1">
      <c r="D247" s="131"/>
    </row>
    <row r="248" spans="4:4" ht="18" customHeight="1">
      <c r="D248" s="131"/>
    </row>
    <row r="249" spans="4:4" ht="18" customHeight="1">
      <c r="D249" s="131"/>
    </row>
    <row r="250" spans="4:4" ht="18" customHeight="1">
      <c r="D250" s="131"/>
    </row>
    <row r="251" spans="4:4" ht="18" customHeight="1">
      <c r="D251" s="131"/>
    </row>
    <row r="252" spans="4:4" ht="18" customHeight="1">
      <c r="D252" s="131"/>
    </row>
    <row r="253" spans="4:4" ht="18" customHeight="1">
      <c r="D253" s="131"/>
    </row>
    <row r="254" spans="4:4" ht="18" customHeight="1">
      <c r="D254" s="131"/>
    </row>
    <row r="255" spans="4:4" ht="18" customHeight="1">
      <c r="D255" s="131"/>
    </row>
    <row r="256" spans="4:4" ht="18" customHeight="1">
      <c r="D256" s="131"/>
    </row>
    <row r="257" spans="4:4" ht="18" customHeight="1">
      <c r="D257" s="131"/>
    </row>
    <row r="258" spans="4:4" ht="18" customHeight="1">
      <c r="D258" s="131"/>
    </row>
    <row r="259" spans="4:4" ht="18" customHeight="1">
      <c r="D259" s="131"/>
    </row>
    <row r="260" spans="4:4" ht="18" customHeight="1">
      <c r="D260" s="131"/>
    </row>
    <row r="261" spans="4:4" ht="18" customHeight="1">
      <c r="D261" s="131"/>
    </row>
    <row r="262" spans="4:4" ht="18" customHeight="1">
      <c r="D262" s="131"/>
    </row>
    <row r="263" spans="4:4" ht="18" customHeight="1">
      <c r="D263" s="131"/>
    </row>
    <row r="264" spans="4:4" ht="18" customHeight="1">
      <c r="D264" s="131"/>
    </row>
    <row r="265" spans="4:4" ht="18" customHeight="1">
      <c r="D265" s="131"/>
    </row>
    <row r="266" spans="4:4" ht="18" customHeight="1">
      <c r="D266" s="131"/>
    </row>
    <row r="267" spans="4:4" ht="18" customHeight="1">
      <c r="D267" s="131"/>
    </row>
    <row r="268" spans="4:4" ht="18" customHeight="1">
      <c r="D268" s="131"/>
    </row>
    <row r="269" spans="4:4" ht="18" customHeight="1">
      <c r="D269" s="131"/>
    </row>
    <row r="270" spans="4:4" ht="18" customHeight="1">
      <c r="D270" s="131"/>
    </row>
    <row r="271" spans="4:4" ht="18" customHeight="1">
      <c r="D271" s="131"/>
    </row>
    <row r="272" spans="4:4" ht="18" customHeight="1">
      <c r="D272" s="131"/>
    </row>
    <row r="273" spans="4:4" ht="18" customHeight="1">
      <c r="D273" s="131"/>
    </row>
    <row r="274" spans="4:4" ht="18" customHeight="1">
      <c r="D274" s="131"/>
    </row>
    <row r="275" spans="4:4" ht="18" customHeight="1">
      <c r="D275" s="131"/>
    </row>
    <row r="276" spans="4:4" ht="18" customHeight="1">
      <c r="D276" s="131"/>
    </row>
    <row r="277" spans="4:4" ht="18" customHeight="1">
      <c r="D277" s="131"/>
    </row>
    <row r="278" spans="4:4" ht="18" customHeight="1">
      <c r="D278" s="131"/>
    </row>
    <row r="279" spans="4:4" ht="18" customHeight="1">
      <c r="D279" s="131"/>
    </row>
    <row r="280" spans="4:4" ht="18" customHeight="1">
      <c r="D280" s="131"/>
    </row>
    <row r="281" spans="4:4" ht="18" customHeight="1">
      <c r="D281" s="131"/>
    </row>
    <row r="282" spans="4:4" ht="18" customHeight="1">
      <c r="D282" s="131"/>
    </row>
    <row r="283" spans="4:4" ht="18" customHeight="1">
      <c r="D283" s="131"/>
    </row>
    <row r="284" spans="4:4" ht="18" customHeight="1">
      <c r="D284" s="131"/>
    </row>
    <row r="285" spans="4:4" ht="18" customHeight="1">
      <c r="D285" s="131"/>
    </row>
    <row r="286" spans="4:4" ht="18" customHeight="1">
      <c r="D286" s="131"/>
    </row>
    <row r="287" spans="4:4" ht="18" customHeight="1">
      <c r="D287" s="131"/>
    </row>
    <row r="288" spans="4:4" ht="18" customHeight="1">
      <c r="D288" s="131"/>
    </row>
    <row r="289" spans="4:4" ht="18" customHeight="1">
      <c r="D289" s="131"/>
    </row>
    <row r="290" spans="4:4" ht="18" customHeight="1">
      <c r="D290" s="131"/>
    </row>
    <row r="291" spans="4:4" ht="18" customHeight="1">
      <c r="D291" s="131"/>
    </row>
    <row r="292" spans="4:4" ht="18" customHeight="1">
      <c r="D292" s="131"/>
    </row>
    <row r="293" spans="4:4" ht="18" customHeight="1">
      <c r="D293" s="131"/>
    </row>
    <row r="294" spans="4:4" ht="18" customHeight="1">
      <c r="D294" s="131"/>
    </row>
    <row r="295" spans="4:4" ht="18" customHeight="1">
      <c r="D295" s="131"/>
    </row>
    <row r="296" spans="4:4" ht="18" customHeight="1">
      <c r="D296" s="131"/>
    </row>
    <row r="297" spans="4:4" ht="18" customHeight="1">
      <c r="D297" s="131"/>
    </row>
    <row r="298" spans="4:4" ht="18" customHeight="1">
      <c r="D298" s="131"/>
    </row>
    <row r="299" spans="4:4" ht="18" customHeight="1">
      <c r="D299" s="131"/>
    </row>
    <row r="300" spans="4:4" ht="18" customHeight="1">
      <c r="D300" s="131"/>
    </row>
    <row r="301" spans="4:4" ht="18" customHeight="1">
      <c r="D301" s="131"/>
    </row>
    <row r="302" spans="4:4" ht="18" customHeight="1">
      <c r="D302" s="131"/>
    </row>
    <row r="303" spans="4:4" ht="18" customHeight="1">
      <c r="D303" s="131"/>
    </row>
    <row r="304" spans="4:4" ht="18" customHeight="1">
      <c r="D304" s="131"/>
    </row>
    <row r="305" spans="4:4" ht="18" customHeight="1">
      <c r="D305" s="131"/>
    </row>
    <row r="306" spans="4:4" ht="18" customHeight="1">
      <c r="D306" s="131"/>
    </row>
    <row r="307" spans="4:4" ht="18" customHeight="1">
      <c r="D307" s="131"/>
    </row>
    <row r="308" spans="4:4" ht="18" customHeight="1">
      <c r="D308" s="131"/>
    </row>
    <row r="309" spans="4:4" ht="18" customHeight="1">
      <c r="D309" s="131"/>
    </row>
    <row r="310" spans="4:4" ht="18" customHeight="1">
      <c r="D310" s="131"/>
    </row>
    <row r="311" spans="4:4" ht="18" customHeight="1">
      <c r="D311" s="131"/>
    </row>
    <row r="312" spans="4:4" ht="18" customHeight="1">
      <c r="D312" s="131"/>
    </row>
    <row r="313" spans="4:4" ht="18" customHeight="1">
      <c r="D313" s="131"/>
    </row>
    <row r="314" spans="4:4" ht="18" customHeight="1">
      <c r="D314" s="131"/>
    </row>
    <row r="315" spans="4:4" ht="18" customHeight="1">
      <c r="D315" s="131"/>
    </row>
    <row r="316" spans="4:4" ht="18" customHeight="1">
      <c r="D316" s="131"/>
    </row>
    <row r="317" spans="4:4" ht="18" customHeight="1">
      <c r="D317" s="131"/>
    </row>
    <row r="318" spans="4:4" ht="18" customHeight="1">
      <c r="D318" s="131"/>
    </row>
    <row r="319" spans="4:4" ht="18" customHeight="1">
      <c r="D319" s="131"/>
    </row>
    <row r="320" spans="4:4" ht="18" customHeight="1">
      <c r="D320" s="131"/>
    </row>
    <row r="321" spans="4:4" ht="18" customHeight="1">
      <c r="D321" s="131"/>
    </row>
    <row r="322" spans="4:4" ht="18" customHeight="1">
      <c r="D322" s="131"/>
    </row>
    <row r="323" spans="4:4" ht="18" customHeight="1">
      <c r="D323" s="131"/>
    </row>
    <row r="324" spans="4:4" ht="18" customHeight="1">
      <c r="D324" s="131"/>
    </row>
    <row r="325" spans="4:4" ht="18" customHeight="1">
      <c r="D325" s="131"/>
    </row>
    <row r="326" spans="4:4" ht="18" customHeight="1">
      <c r="D326" s="131"/>
    </row>
    <row r="327" spans="4:4" ht="18" customHeight="1">
      <c r="D327" s="131"/>
    </row>
    <row r="328" spans="4:4" ht="18" customHeight="1">
      <c r="D328" s="131"/>
    </row>
    <row r="329" spans="4:4" ht="18" customHeight="1">
      <c r="D329" s="131"/>
    </row>
    <row r="330" spans="4:4" ht="18" customHeight="1">
      <c r="D330" s="131"/>
    </row>
    <row r="331" spans="4:4" ht="18" customHeight="1">
      <c r="D331" s="131"/>
    </row>
    <row r="332" spans="4:4" ht="18" customHeight="1">
      <c r="D332" s="131"/>
    </row>
    <row r="333" spans="4:4" ht="18" customHeight="1">
      <c r="D333" s="131"/>
    </row>
    <row r="334" spans="4:4" ht="18" customHeight="1">
      <c r="D334" s="131"/>
    </row>
    <row r="335" spans="4:4" ht="18" customHeight="1">
      <c r="D335" s="131"/>
    </row>
    <row r="336" spans="4:4" ht="18" customHeight="1">
      <c r="D336" s="131"/>
    </row>
    <row r="337" spans="4:4" ht="18" customHeight="1">
      <c r="D337" s="131"/>
    </row>
    <row r="338" spans="4:4" ht="18" customHeight="1">
      <c r="D338" s="131"/>
    </row>
    <row r="339" spans="4:4" ht="18" customHeight="1">
      <c r="D339" s="131"/>
    </row>
    <row r="340" spans="4:4" ht="18" customHeight="1">
      <c r="D340" s="131"/>
    </row>
    <row r="341" spans="4:4" ht="18" customHeight="1">
      <c r="D341" s="131"/>
    </row>
    <row r="342" spans="4:4" ht="18" customHeight="1">
      <c r="D342" s="131"/>
    </row>
    <row r="343" spans="4:4" ht="18" customHeight="1">
      <c r="D343" s="131"/>
    </row>
    <row r="344" spans="4:4" ht="18" customHeight="1">
      <c r="D344" s="131"/>
    </row>
    <row r="345" spans="4:4" ht="18" customHeight="1">
      <c r="D345" s="131"/>
    </row>
    <row r="346" spans="4:4" ht="18" customHeight="1">
      <c r="D346" s="131"/>
    </row>
    <row r="347" spans="4:4" ht="18" customHeight="1">
      <c r="D347" s="131"/>
    </row>
    <row r="348" spans="4:4" ht="18" customHeight="1">
      <c r="D348" s="131"/>
    </row>
    <row r="349" spans="4:4" ht="18" customHeight="1">
      <c r="D349" s="131"/>
    </row>
    <row r="350" spans="4:4" ht="18" customHeight="1">
      <c r="D350" s="131"/>
    </row>
    <row r="351" spans="4:4" ht="18" customHeight="1">
      <c r="D351" s="131"/>
    </row>
    <row r="352" spans="4:4" ht="18" customHeight="1">
      <c r="D352" s="131"/>
    </row>
    <row r="353" spans="4:4" ht="18" customHeight="1">
      <c r="D353" s="131"/>
    </row>
    <row r="354" spans="4:4" ht="18" customHeight="1">
      <c r="D354" s="131"/>
    </row>
    <row r="355" spans="4:4" ht="18" customHeight="1">
      <c r="D355" s="131"/>
    </row>
    <row r="356" spans="4:4" ht="18" customHeight="1">
      <c r="D356" s="131"/>
    </row>
    <row r="357" spans="4:4" ht="18" customHeight="1">
      <c r="D357" s="131"/>
    </row>
    <row r="358" spans="4:4" ht="18" customHeight="1">
      <c r="D358" s="131"/>
    </row>
    <row r="359" spans="4:4" ht="18" customHeight="1">
      <c r="D359" s="131"/>
    </row>
    <row r="360" spans="4:4" ht="18" customHeight="1">
      <c r="D360" s="131"/>
    </row>
    <row r="361" spans="4:4" ht="18" customHeight="1">
      <c r="D361" s="131"/>
    </row>
    <row r="362" spans="4:4" ht="18" customHeight="1">
      <c r="D362" s="131"/>
    </row>
    <row r="363" spans="4:4" ht="18" customHeight="1">
      <c r="D363" s="131"/>
    </row>
    <row r="364" spans="4:4" ht="18" customHeight="1">
      <c r="D364" s="131"/>
    </row>
    <row r="365" spans="4:4" ht="18" customHeight="1">
      <c r="D365" s="131"/>
    </row>
    <row r="366" spans="4:4" ht="18" customHeight="1">
      <c r="D366" s="131"/>
    </row>
    <row r="367" spans="4:4" ht="18" customHeight="1">
      <c r="D367" s="131"/>
    </row>
    <row r="368" spans="4:4" ht="18" customHeight="1">
      <c r="D368" s="131"/>
    </row>
    <row r="369" spans="4:4" ht="18" customHeight="1">
      <c r="D369" s="131"/>
    </row>
    <row r="370" spans="4:4" ht="18" customHeight="1">
      <c r="D370" s="131"/>
    </row>
    <row r="371" spans="4:4" ht="18" customHeight="1">
      <c r="D371" s="131"/>
    </row>
    <row r="372" spans="4:4" ht="18" customHeight="1">
      <c r="D372" s="131"/>
    </row>
    <row r="373" spans="4:4" ht="18" customHeight="1">
      <c r="D373" s="131"/>
    </row>
    <row r="374" spans="4:4" ht="18" customHeight="1">
      <c r="D374" s="131"/>
    </row>
    <row r="375" spans="4:4" ht="18" customHeight="1">
      <c r="D375" s="131"/>
    </row>
    <row r="376" spans="4:4" ht="18" customHeight="1">
      <c r="D376" s="131"/>
    </row>
    <row r="377" spans="4:4" ht="18" customHeight="1">
      <c r="D377" s="131"/>
    </row>
    <row r="378" spans="4:4" ht="18" customHeight="1">
      <c r="D378" s="131"/>
    </row>
    <row r="379" spans="4:4" ht="18" customHeight="1">
      <c r="D379" s="131"/>
    </row>
    <row r="380" spans="4:4" ht="18" customHeight="1">
      <c r="D380" s="131"/>
    </row>
    <row r="381" spans="4:4" ht="18" customHeight="1">
      <c r="D381" s="131"/>
    </row>
    <row r="382" spans="4:4" ht="18" customHeight="1">
      <c r="D382" s="131"/>
    </row>
    <row r="383" spans="4:4" ht="18" customHeight="1">
      <c r="D383" s="131"/>
    </row>
    <row r="384" spans="4:4" ht="18" customHeight="1">
      <c r="D384" s="131"/>
    </row>
    <row r="385" spans="4:4" ht="18" customHeight="1">
      <c r="D385" s="131"/>
    </row>
    <row r="386" spans="4:4" ht="18" customHeight="1">
      <c r="D386" s="131"/>
    </row>
    <row r="387" spans="4:4" ht="18" customHeight="1">
      <c r="D387" s="131"/>
    </row>
    <row r="388" spans="4:4" ht="18" customHeight="1">
      <c r="D388" s="131"/>
    </row>
    <row r="389" spans="4:4" ht="18" customHeight="1">
      <c r="D389" s="131"/>
    </row>
    <row r="390" spans="4:4" ht="18" customHeight="1">
      <c r="D390" s="131"/>
    </row>
    <row r="391" spans="4:4" ht="18" customHeight="1">
      <c r="D391" s="131"/>
    </row>
    <row r="392" spans="4:4" ht="18" customHeight="1">
      <c r="D392" s="131"/>
    </row>
    <row r="393" spans="4:4" ht="18" customHeight="1">
      <c r="D393" s="131"/>
    </row>
    <row r="394" spans="4:4" ht="18" customHeight="1">
      <c r="D394" s="131"/>
    </row>
    <row r="395" spans="4:4" ht="18" customHeight="1">
      <c r="D395" s="131"/>
    </row>
    <row r="396" spans="4:4" ht="18" customHeight="1">
      <c r="D396" s="131"/>
    </row>
    <row r="397" spans="4:4" ht="18" customHeight="1">
      <c r="D397" s="131"/>
    </row>
    <row r="398" spans="4:4" ht="18" customHeight="1">
      <c r="D398" s="131"/>
    </row>
    <row r="399" spans="4:4" ht="18" customHeight="1">
      <c r="D399" s="131"/>
    </row>
    <row r="400" spans="4:4" ht="18" customHeight="1">
      <c r="D400" s="131"/>
    </row>
    <row r="401" spans="4:4" ht="18" customHeight="1">
      <c r="D401" s="131"/>
    </row>
    <row r="402" spans="4:4" ht="18" customHeight="1">
      <c r="D402" s="131"/>
    </row>
    <row r="403" spans="4:4" ht="18" customHeight="1">
      <c r="D403" s="131"/>
    </row>
    <row r="404" spans="4:4" ht="18" customHeight="1">
      <c r="D404" s="131"/>
    </row>
    <row r="405" spans="4:4" ht="18" customHeight="1">
      <c r="D405" s="131"/>
    </row>
    <row r="406" spans="4:4" ht="18" customHeight="1">
      <c r="D406" s="131"/>
    </row>
    <row r="407" spans="4:4" ht="18" customHeight="1">
      <c r="D407" s="131"/>
    </row>
    <row r="408" spans="4:4" ht="18" customHeight="1">
      <c r="D408" s="131"/>
    </row>
    <row r="409" spans="4:4" ht="18" customHeight="1">
      <c r="D409" s="131"/>
    </row>
    <row r="410" spans="4:4" ht="18" customHeight="1">
      <c r="D410" s="131"/>
    </row>
    <row r="411" spans="4:4" ht="18" customHeight="1">
      <c r="D411" s="131"/>
    </row>
    <row r="412" spans="4:4" ht="18" customHeight="1">
      <c r="D412" s="131"/>
    </row>
    <row r="413" spans="4:4" ht="18" customHeight="1">
      <c r="D413" s="131"/>
    </row>
    <row r="414" spans="4:4" ht="18" customHeight="1">
      <c r="D414" s="131"/>
    </row>
    <row r="415" spans="4:4" ht="18" customHeight="1">
      <c r="D415" s="131"/>
    </row>
    <row r="416" spans="4:4" ht="18" customHeight="1">
      <c r="D416" s="131"/>
    </row>
    <row r="417" spans="4:4" ht="18" customHeight="1">
      <c r="D417" s="131"/>
    </row>
    <row r="418" spans="4:4" ht="18" customHeight="1">
      <c r="D418" s="131"/>
    </row>
    <row r="419" spans="4:4" ht="18" customHeight="1">
      <c r="D419" s="131"/>
    </row>
    <row r="420" spans="4:4" ht="18" customHeight="1">
      <c r="D420" s="131"/>
    </row>
    <row r="421" spans="4:4" ht="18" customHeight="1">
      <c r="D421" s="131"/>
    </row>
    <row r="422" spans="4:4" ht="18" customHeight="1">
      <c r="D422" s="131"/>
    </row>
    <row r="423" spans="4:4" ht="18" customHeight="1">
      <c r="D423" s="131"/>
    </row>
    <row r="424" spans="4:4" ht="18" customHeight="1">
      <c r="D424" s="131"/>
    </row>
    <row r="425" spans="4:4" ht="18" customHeight="1">
      <c r="D425" s="131"/>
    </row>
    <row r="426" spans="4:4" ht="18" customHeight="1">
      <c r="D426" s="131"/>
    </row>
    <row r="427" spans="4:4" ht="18" customHeight="1">
      <c r="D427" s="131"/>
    </row>
    <row r="428" spans="4:4" ht="18" customHeight="1">
      <c r="D428" s="131"/>
    </row>
    <row r="429" spans="4:4" ht="18" customHeight="1">
      <c r="D429" s="131"/>
    </row>
    <row r="430" spans="4:4" ht="18" customHeight="1">
      <c r="D430" s="131"/>
    </row>
    <row r="431" spans="4:4" ht="18" customHeight="1">
      <c r="D431" s="131"/>
    </row>
    <row r="432" spans="4:4" ht="18" customHeight="1">
      <c r="D432" s="131"/>
    </row>
    <row r="433" spans="4:4" ht="18" customHeight="1">
      <c r="D433" s="131"/>
    </row>
    <row r="434" spans="4:4" ht="18" customHeight="1">
      <c r="D434" s="131"/>
    </row>
    <row r="435" spans="4:4" ht="18" customHeight="1">
      <c r="D435" s="131"/>
    </row>
    <row r="436" spans="4:4" ht="18" customHeight="1">
      <c r="D436" s="131"/>
    </row>
    <row r="437" spans="4:4" ht="18" customHeight="1">
      <c r="D437" s="131"/>
    </row>
    <row r="438" spans="4:4" ht="18" customHeight="1">
      <c r="D438" s="131"/>
    </row>
    <row r="439" spans="4:4" ht="18" customHeight="1">
      <c r="D439" s="131"/>
    </row>
    <row r="440" spans="4:4" ht="18" customHeight="1">
      <c r="D440" s="131"/>
    </row>
    <row r="441" spans="4:4" ht="18" customHeight="1">
      <c r="D441" s="131"/>
    </row>
    <row r="442" spans="4:4" ht="18" customHeight="1">
      <c r="D442" s="131"/>
    </row>
    <row r="443" spans="4:4" ht="18" customHeight="1">
      <c r="D443" s="131"/>
    </row>
    <row r="444" spans="4:4" ht="18" customHeight="1">
      <c r="D444" s="131"/>
    </row>
    <row r="445" spans="4:4" ht="18" customHeight="1">
      <c r="D445" s="131"/>
    </row>
    <row r="446" spans="4:4" ht="18" customHeight="1">
      <c r="D446" s="131"/>
    </row>
    <row r="447" spans="4:4" ht="18" customHeight="1">
      <c r="D447" s="131"/>
    </row>
    <row r="448" spans="4:4" ht="18" customHeight="1">
      <c r="D448" s="131"/>
    </row>
    <row r="449" spans="4:4" ht="18" customHeight="1">
      <c r="D449" s="131"/>
    </row>
    <row r="450" spans="4:4" ht="18" customHeight="1">
      <c r="D450" s="131"/>
    </row>
    <row r="451" spans="4:4" ht="18" customHeight="1">
      <c r="D451" s="131"/>
    </row>
    <row r="452" spans="4:4" ht="18" customHeight="1">
      <c r="D452" s="131"/>
    </row>
    <row r="453" spans="4:4" ht="18" customHeight="1">
      <c r="D453" s="131"/>
    </row>
    <row r="454" spans="4:4" ht="18" customHeight="1">
      <c r="D454" s="131"/>
    </row>
    <row r="455" spans="4:4" ht="18" customHeight="1">
      <c r="D455" s="131"/>
    </row>
    <row r="456" spans="4:4" ht="18" customHeight="1">
      <c r="D456" s="131"/>
    </row>
    <row r="457" spans="4:4" ht="18" customHeight="1">
      <c r="D457" s="131"/>
    </row>
    <row r="458" spans="4:4" ht="18" customHeight="1">
      <c r="D458" s="131"/>
    </row>
    <row r="459" spans="4:4" ht="18" customHeight="1">
      <c r="D459" s="131"/>
    </row>
    <row r="460" spans="4:4" ht="18" customHeight="1">
      <c r="D460" s="131"/>
    </row>
    <row r="461" spans="4:4" ht="18" customHeight="1">
      <c r="D461" s="131"/>
    </row>
    <row r="462" spans="4:4" ht="18" customHeight="1">
      <c r="D462" s="131"/>
    </row>
    <row r="463" spans="4:4" ht="18" customHeight="1">
      <c r="D463" s="131"/>
    </row>
    <row r="464" spans="4:4" ht="18" customHeight="1">
      <c r="D464" s="131"/>
    </row>
    <row r="465" spans="4:4" ht="18" customHeight="1">
      <c r="D465" s="131"/>
    </row>
    <row r="466" spans="4:4" ht="18" customHeight="1">
      <c r="D466" s="131"/>
    </row>
    <row r="467" spans="4:4" ht="18" customHeight="1">
      <c r="D467" s="131"/>
    </row>
    <row r="468" spans="4:4" ht="18" customHeight="1">
      <c r="D468" s="131"/>
    </row>
    <row r="469" spans="4:4" ht="18" customHeight="1">
      <c r="D469" s="131"/>
    </row>
    <row r="470" spans="4:4" ht="18" customHeight="1">
      <c r="D470" s="131"/>
    </row>
    <row r="471" spans="4:4" ht="18" customHeight="1">
      <c r="D471" s="131"/>
    </row>
    <row r="472" spans="4:4" ht="18" customHeight="1">
      <c r="D472" s="131"/>
    </row>
    <row r="473" spans="4:4" ht="18" customHeight="1">
      <c r="D473" s="131"/>
    </row>
    <row r="474" spans="4:4" ht="18" customHeight="1">
      <c r="D474" s="131"/>
    </row>
    <row r="475" spans="4:4" ht="18" customHeight="1">
      <c r="D475" s="131"/>
    </row>
    <row r="476" spans="4:4" ht="18" customHeight="1">
      <c r="D476" s="131"/>
    </row>
    <row r="477" spans="4:4" ht="18" customHeight="1">
      <c r="D477" s="131"/>
    </row>
    <row r="478" spans="4:4" ht="18" customHeight="1">
      <c r="D478" s="131"/>
    </row>
    <row r="479" spans="4:4" ht="18" customHeight="1">
      <c r="D479" s="131"/>
    </row>
    <row r="480" spans="4:4" ht="18" customHeight="1">
      <c r="D480" s="131"/>
    </row>
    <row r="481" spans="4:4" ht="18" customHeight="1">
      <c r="D481" s="131"/>
    </row>
    <row r="482" spans="4:4" ht="18" customHeight="1">
      <c r="D482" s="131"/>
    </row>
    <row r="483" spans="4:4" ht="18" customHeight="1">
      <c r="D483" s="131"/>
    </row>
    <row r="484" spans="4:4" ht="18" customHeight="1">
      <c r="D484" s="131"/>
    </row>
    <row r="485" spans="4:4" ht="18" customHeight="1">
      <c r="D485" s="131"/>
    </row>
    <row r="486" spans="4:4" ht="18" customHeight="1">
      <c r="D486" s="131"/>
    </row>
    <row r="487" spans="4:4" ht="18" customHeight="1">
      <c r="D487" s="131"/>
    </row>
    <row r="488" spans="4:4" ht="18" customHeight="1">
      <c r="D488" s="131"/>
    </row>
    <row r="489" spans="4:4" ht="18" customHeight="1">
      <c r="D489" s="131"/>
    </row>
    <row r="490" spans="4:4" ht="18" customHeight="1">
      <c r="D490" s="131"/>
    </row>
    <row r="491" spans="4:4" ht="18" customHeight="1">
      <c r="D491" s="131"/>
    </row>
    <row r="492" spans="4:4" ht="18" customHeight="1">
      <c r="D492" s="131"/>
    </row>
    <row r="493" spans="4:4" ht="18" customHeight="1">
      <c r="D493" s="131"/>
    </row>
    <row r="494" spans="4:4" ht="18" customHeight="1">
      <c r="D494" s="131"/>
    </row>
    <row r="495" spans="4:4" ht="18" customHeight="1">
      <c r="D495" s="131"/>
    </row>
    <row r="496" spans="4:4" ht="18" customHeight="1">
      <c r="D496" s="131"/>
    </row>
    <row r="497" spans="4:4" ht="18" customHeight="1">
      <c r="D497" s="131"/>
    </row>
    <row r="498" spans="4:4" ht="18" customHeight="1">
      <c r="D498" s="131"/>
    </row>
    <row r="499" spans="4:4" ht="18" customHeight="1">
      <c r="D499" s="131"/>
    </row>
    <row r="500" spans="4:4" ht="18" customHeight="1">
      <c r="D500" s="131"/>
    </row>
    <row r="501" spans="4:4" ht="18" customHeight="1">
      <c r="D501" s="131"/>
    </row>
    <row r="502" spans="4:4" ht="18" customHeight="1">
      <c r="D502" s="131"/>
    </row>
    <row r="503" spans="4:4" ht="18" customHeight="1">
      <c r="D503" s="131"/>
    </row>
    <row r="504" spans="4:4" ht="18" customHeight="1">
      <c r="D504" s="131"/>
    </row>
    <row r="505" spans="4:4" ht="18" customHeight="1">
      <c r="D505" s="131"/>
    </row>
    <row r="506" spans="4:4" ht="18" customHeight="1">
      <c r="D506" s="131"/>
    </row>
    <row r="507" spans="4:4" ht="18" customHeight="1">
      <c r="D507" s="131"/>
    </row>
    <row r="508" spans="4:4" ht="18" customHeight="1">
      <c r="D508" s="131"/>
    </row>
    <row r="509" spans="4:4" ht="18" customHeight="1">
      <c r="D509" s="131"/>
    </row>
    <row r="510" spans="4:4" ht="18" customHeight="1">
      <c r="D510" s="131"/>
    </row>
    <row r="511" spans="4:4" ht="18" customHeight="1">
      <c r="D511" s="131"/>
    </row>
    <row r="512" spans="4:4" ht="18" customHeight="1">
      <c r="D512" s="131"/>
    </row>
    <row r="513" spans="4:4" ht="18" customHeight="1">
      <c r="D513" s="131"/>
    </row>
    <row r="514" spans="4:4" ht="18" customHeight="1">
      <c r="D514" s="131"/>
    </row>
    <row r="515" spans="4:4" ht="18" customHeight="1">
      <c r="D515" s="131"/>
    </row>
    <row r="516" spans="4:4" ht="18" customHeight="1">
      <c r="D516" s="131"/>
    </row>
    <row r="517" spans="4:4" ht="18" customHeight="1">
      <c r="D517" s="131"/>
    </row>
    <row r="518" spans="4:4" ht="18" customHeight="1">
      <c r="D518" s="131"/>
    </row>
    <row r="519" spans="4:4" ht="18" customHeight="1">
      <c r="D519" s="131"/>
    </row>
    <row r="520" spans="4:4" ht="18" customHeight="1">
      <c r="D520" s="131"/>
    </row>
    <row r="521" spans="4:4" ht="18" customHeight="1">
      <c r="D521" s="131"/>
    </row>
    <row r="522" spans="4:4" ht="18" customHeight="1">
      <c r="D522" s="131"/>
    </row>
    <row r="523" spans="4:4" ht="18" customHeight="1">
      <c r="D523" s="131"/>
    </row>
    <row r="524" spans="4:4" ht="18" customHeight="1">
      <c r="D524" s="131"/>
    </row>
    <row r="525" spans="4:4" ht="18" customHeight="1">
      <c r="D525" s="131"/>
    </row>
    <row r="526" spans="4:4" ht="18" customHeight="1">
      <c r="D526" s="131"/>
    </row>
    <row r="527" spans="4:4" ht="18" customHeight="1">
      <c r="D527" s="131"/>
    </row>
    <row r="528" spans="4:4" ht="18" customHeight="1">
      <c r="D528" s="131"/>
    </row>
    <row r="529" spans="4:4" ht="18" customHeight="1">
      <c r="D529" s="131"/>
    </row>
    <row r="530" spans="4:4" ht="18" customHeight="1">
      <c r="D530" s="131"/>
    </row>
    <row r="531" spans="4:4" ht="18" customHeight="1">
      <c r="D531" s="131"/>
    </row>
    <row r="532" spans="4:4" ht="18" customHeight="1">
      <c r="D532" s="131"/>
    </row>
    <row r="533" spans="4:4" ht="18" customHeight="1">
      <c r="D533" s="131"/>
    </row>
    <row r="534" spans="4:4" ht="18" customHeight="1">
      <c r="D534" s="131"/>
    </row>
    <row r="535" spans="4:4" ht="18" customHeight="1">
      <c r="D535" s="131"/>
    </row>
    <row r="536" spans="4:4" ht="18" customHeight="1">
      <c r="D536" s="131"/>
    </row>
    <row r="537" spans="4:4" ht="18" customHeight="1">
      <c r="D537" s="131"/>
    </row>
    <row r="538" spans="4:4" ht="18" customHeight="1">
      <c r="D538" s="131"/>
    </row>
    <row r="539" spans="4:4" ht="18" customHeight="1">
      <c r="D539" s="131"/>
    </row>
    <row r="540" spans="4:4" ht="18" customHeight="1">
      <c r="D540" s="131"/>
    </row>
    <row r="541" spans="4:4" ht="18" customHeight="1">
      <c r="D541" s="131"/>
    </row>
    <row r="542" spans="4:4" ht="18" customHeight="1">
      <c r="D542" s="131"/>
    </row>
    <row r="543" spans="4:4" ht="18" customHeight="1">
      <c r="D543" s="131"/>
    </row>
    <row r="544" spans="4:4" ht="18" customHeight="1">
      <c r="D544" s="131"/>
    </row>
    <row r="545" spans="4:4" ht="18" customHeight="1">
      <c r="D545" s="131"/>
    </row>
    <row r="546" spans="4:4" ht="18" customHeight="1">
      <c r="D546" s="131"/>
    </row>
    <row r="547" spans="4:4" ht="18" customHeight="1">
      <c r="D547" s="131"/>
    </row>
    <row r="548" spans="4:4" ht="18" customHeight="1">
      <c r="D548" s="131"/>
    </row>
    <row r="549" spans="4:4" ht="18" customHeight="1">
      <c r="D549" s="131"/>
    </row>
    <row r="550" spans="4:4" ht="18" customHeight="1">
      <c r="D550" s="131"/>
    </row>
    <row r="551" spans="4:4" ht="18" customHeight="1">
      <c r="D551" s="131"/>
    </row>
    <row r="552" spans="4:4" ht="18" customHeight="1">
      <c r="D552" s="131"/>
    </row>
    <row r="553" spans="4:4" ht="18" customHeight="1">
      <c r="D553" s="131"/>
    </row>
    <row r="554" spans="4:4" ht="18" customHeight="1">
      <c r="D554" s="131"/>
    </row>
    <row r="555" spans="4:4" ht="18" customHeight="1">
      <c r="D555" s="131"/>
    </row>
    <row r="556" spans="4:4" ht="18" customHeight="1">
      <c r="D556" s="131"/>
    </row>
    <row r="557" spans="4:4" ht="18" customHeight="1">
      <c r="D557" s="131"/>
    </row>
    <row r="558" spans="4:4" ht="18" customHeight="1">
      <c r="D558" s="131"/>
    </row>
    <row r="559" spans="4:4" ht="18" customHeight="1">
      <c r="D559" s="131"/>
    </row>
    <row r="560" spans="4:4" ht="18" customHeight="1">
      <c r="D560" s="131"/>
    </row>
    <row r="561" spans="4:4" ht="18" customHeight="1">
      <c r="D561" s="131"/>
    </row>
    <row r="562" spans="4:4" ht="18" customHeight="1">
      <c r="D562" s="131"/>
    </row>
    <row r="563" spans="4:4" ht="18" customHeight="1">
      <c r="D563" s="131"/>
    </row>
    <row r="564" spans="4:4" ht="18" customHeight="1">
      <c r="D564" s="131"/>
    </row>
    <row r="565" spans="4:4" ht="18" customHeight="1">
      <c r="D565" s="131"/>
    </row>
    <row r="566" spans="4:4" ht="18" customHeight="1">
      <c r="D566" s="131"/>
    </row>
    <row r="567" spans="4:4" ht="18" customHeight="1">
      <c r="D567" s="131"/>
    </row>
    <row r="568" spans="4:4" ht="18" customHeight="1">
      <c r="D568" s="131"/>
    </row>
    <row r="569" spans="4:4" ht="18" customHeight="1">
      <c r="D569" s="131"/>
    </row>
    <row r="570" spans="4:4" ht="18" customHeight="1">
      <c r="D570" s="131"/>
    </row>
    <row r="571" spans="4:4" ht="18" customHeight="1">
      <c r="D571" s="131"/>
    </row>
    <row r="572" spans="4:4" ht="18" customHeight="1">
      <c r="D572" s="131"/>
    </row>
    <row r="573" spans="4:4" ht="18" customHeight="1">
      <c r="D573" s="131"/>
    </row>
    <row r="574" spans="4:4" ht="18" customHeight="1">
      <c r="D574" s="131"/>
    </row>
    <row r="575" spans="4:4" ht="18" customHeight="1">
      <c r="D575" s="131"/>
    </row>
    <row r="576" spans="4:4" ht="18" customHeight="1">
      <c r="D576" s="131"/>
    </row>
    <row r="577" spans="4:4" ht="18" customHeight="1">
      <c r="D577" s="131"/>
    </row>
    <row r="578" spans="4:4" ht="18" customHeight="1">
      <c r="D578" s="131"/>
    </row>
    <row r="579" spans="4:4" ht="18" customHeight="1">
      <c r="D579" s="131"/>
    </row>
    <row r="580" spans="4:4" ht="18" customHeight="1">
      <c r="D580" s="131"/>
    </row>
    <row r="581" spans="4:4" ht="18" customHeight="1">
      <c r="D581" s="131"/>
    </row>
    <row r="582" spans="4:4" ht="18" customHeight="1">
      <c r="D582" s="131"/>
    </row>
    <row r="583" spans="4:4" ht="18" customHeight="1">
      <c r="D583" s="131"/>
    </row>
    <row r="584" spans="4:4" ht="18" customHeight="1">
      <c r="D584" s="131"/>
    </row>
    <row r="585" spans="4:4" ht="18" customHeight="1">
      <c r="D585" s="131"/>
    </row>
    <row r="586" spans="4:4" ht="18" customHeight="1">
      <c r="D586" s="131"/>
    </row>
    <row r="587" spans="4:4" ht="18" customHeight="1">
      <c r="D587" s="131"/>
    </row>
    <row r="588" spans="4:4" ht="18" customHeight="1">
      <c r="D588" s="131"/>
    </row>
    <row r="589" spans="4:4" ht="18" customHeight="1">
      <c r="D589" s="131"/>
    </row>
    <row r="590" spans="4:4" ht="18" customHeight="1">
      <c r="D590" s="131"/>
    </row>
    <row r="591" spans="4:4" ht="18" customHeight="1">
      <c r="D591" s="131"/>
    </row>
    <row r="592" spans="4:4" ht="18" customHeight="1">
      <c r="D592" s="131"/>
    </row>
    <row r="593" spans="4:4" ht="18" customHeight="1">
      <c r="D593" s="131"/>
    </row>
    <row r="594" spans="4:4" ht="18" customHeight="1">
      <c r="D594" s="131"/>
    </row>
    <row r="595" spans="4:4" ht="18" customHeight="1">
      <c r="D595" s="131"/>
    </row>
    <row r="596" spans="4:4" ht="18" customHeight="1">
      <c r="D596" s="131"/>
    </row>
    <row r="597" spans="4:4" ht="18" customHeight="1">
      <c r="D597" s="131"/>
    </row>
    <row r="598" spans="4:4" ht="18" customHeight="1">
      <c r="D598" s="131"/>
    </row>
    <row r="599" spans="4:4" ht="18" customHeight="1">
      <c r="D599" s="131"/>
    </row>
    <row r="600" spans="4:4" ht="18" customHeight="1">
      <c r="D600" s="131"/>
    </row>
    <row r="601" spans="4:4" ht="18" customHeight="1">
      <c r="D601" s="131"/>
    </row>
    <row r="602" spans="4:4" ht="18" customHeight="1">
      <c r="D602" s="131"/>
    </row>
    <row r="603" spans="4:4" ht="18" customHeight="1">
      <c r="D603" s="131"/>
    </row>
    <row r="604" spans="4:4" ht="18" customHeight="1">
      <c r="D604" s="131"/>
    </row>
    <row r="605" spans="4:4" ht="18" customHeight="1">
      <c r="D605" s="131"/>
    </row>
    <row r="606" spans="4:4" ht="18" customHeight="1">
      <c r="D606" s="131"/>
    </row>
    <row r="607" spans="4:4" ht="18" customHeight="1">
      <c r="D607" s="131"/>
    </row>
    <row r="608" spans="4:4" ht="18" customHeight="1">
      <c r="D608" s="131"/>
    </row>
    <row r="609" spans="4:4" ht="18" customHeight="1">
      <c r="D609" s="131"/>
    </row>
    <row r="610" spans="4:4" ht="18" customHeight="1">
      <c r="D610" s="131"/>
    </row>
    <row r="611" spans="4:4" ht="18" customHeight="1">
      <c r="D611" s="131"/>
    </row>
    <row r="612" spans="4:4" ht="18" customHeight="1">
      <c r="D612" s="131"/>
    </row>
    <row r="613" spans="4:4" ht="18" customHeight="1">
      <c r="D613" s="131"/>
    </row>
    <row r="614" spans="4:4" ht="18" customHeight="1">
      <c r="D614" s="131"/>
    </row>
    <row r="615" spans="4:4" ht="18" customHeight="1">
      <c r="D615" s="131"/>
    </row>
    <row r="616" spans="4:4" ht="18" customHeight="1">
      <c r="D616" s="131"/>
    </row>
    <row r="617" spans="4:4" ht="18" customHeight="1">
      <c r="D617" s="131"/>
    </row>
    <row r="618" spans="4:4" ht="18" customHeight="1">
      <c r="D618" s="131"/>
    </row>
    <row r="619" spans="4:4" ht="18" customHeight="1">
      <c r="D619" s="131"/>
    </row>
    <row r="620" spans="4:4" ht="18" customHeight="1">
      <c r="D620" s="131"/>
    </row>
    <row r="621" spans="4:4" ht="18" customHeight="1">
      <c r="D621" s="131"/>
    </row>
    <row r="622" spans="4:4" ht="18" customHeight="1">
      <c r="D622" s="131"/>
    </row>
    <row r="623" spans="4:4" ht="18" customHeight="1">
      <c r="D623" s="131"/>
    </row>
    <row r="624" spans="4:4" ht="18" customHeight="1">
      <c r="D624" s="131"/>
    </row>
    <row r="625" spans="4:4" ht="18" customHeight="1">
      <c r="D625" s="131"/>
    </row>
    <row r="626" spans="4:4" ht="18" customHeight="1">
      <c r="D626" s="131"/>
    </row>
    <row r="627" spans="4:4" ht="18" customHeight="1">
      <c r="D627" s="131"/>
    </row>
    <row r="628" spans="4:4" ht="18" customHeight="1">
      <c r="D628" s="131"/>
    </row>
    <row r="629" spans="4:4" ht="18" customHeight="1">
      <c r="D629" s="131"/>
    </row>
    <row r="630" spans="4:4" ht="18" customHeight="1">
      <c r="D630" s="131"/>
    </row>
    <row r="631" spans="4:4" ht="18" customHeight="1">
      <c r="D631" s="131"/>
    </row>
    <row r="632" spans="4:4" ht="18" customHeight="1">
      <c r="D632" s="131"/>
    </row>
    <row r="633" spans="4:4" ht="18" customHeight="1">
      <c r="D633" s="131"/>
    </row>
    <row r="634" spans="4:4" ht="18" customHeight="1">
      <c r="D634" s="131"/>
    </row>
    <row r="635" spans="4:4" ht="18" customHeight="1">
      <c r="D635" s="131"/>
    </row>
    <row r="636" spans="4:4" ht="18" customHeight="1">
      <c r="D636" s="131"/>
    </row>
    <row r="637" spans="4:4" ht="18" customHeight="1">
      <c r="D637" s="131"/>
    </row>
    <row r="638" spans="4:4" ht="18" customHeight="1">
      <c r="D638" s="131"/>
    </row>
    <row r="639" spans="4:4" ht="18" customHeight="1">
      <c r="D639" s="131"/>
    </row>
    <row r="640" spans="4:4" ht="18" customHeight="1">
      <c r="D640" s="131"/>
    </row>
    <row r="641" spans="4:4" ht="18" customHeight="1">
      <c r="D641" s="131"/>
    </row>
    <row r="642" spans="4:4" ht="18" customHeight="1">
      <c r="D642" s="131"/>
    </row>
    <row r="643" spans="4:4" ht="18" customHeight="1">
      <c r="D643" s="131"/>
    </row>
    <row r="644" spans="4:4" ht="18" customHeight="1">
      <c r="D644" s="131"/>
    </row>
    <row r="645" spans="4:4" ht="18" customHeight="1">
      <c r="D645" s="131"/>
    </row>
    <row r="646" spans="4:4" ht="18" customHeight="1">
      <c r="D646" s="131"/>
    </row>
    <row r="647" spans="4:4" ht="18" customHeight="1">
      <c r="D647" s="131"/>
    </row>
    <row r="648" spans="4:4" ht="18" customHeight="1">
      <c r="D648" s="131"/>
    </row>
    <row r="649" spans="4:4" ht="18" customHeight="1">
      <c r="D649" s="131"/>
    </row>
    <row r="659" spans="4:4" ht="13">
      <c r="D659" s="131"/>
    </row>
    <row r="660" spans="4:4" ht="13">
      <c r="D660" s="131"/>
    </row>
    <row r="661" spans="4:4" ht="13">
      <c r="D661" s="131"/>
    </row>
    <row r="662" spans="4:4" ht="13">
      <c r="D662" s="131"/>
    </row>
    <row r="663" spans="4:4" ht="13">
      <c r="D663" s="131"/>
    </row>
    <row r="664" spans="4:4" ht="13">
      <c r="D664" s="131"/>
    </row>
    <row r="665" spans="4:4" ht="13">
      <c r="D665" s="131"/>
    </row>
    <row r="666" spans="4:4" ht="13">
      <c r="D666" s="131"/>
    </row>
    <row r="667" spans="4:4" ht="13">
      <c r="D667" s="131"/>
    </row>
    <row r="668" spans="4:4" ht="13">
      <c r="D668" s="131"/>
    </row>
    <row r="669" spans="4:4" ht="13">
      <c r="D669" s="131"/>
    </row>
    <row r="670" spans="4:4" ht="13">
      <c r="D670" s="131"/>
    </row>
    <row r="671" spans="4:4" ht="13">
      <c r="D671" s="131"/>
    </row>
    <row r="672" spans="4:4" ht="13">
      <c r="D672" s="131"/>
    </row>
    <row r="673" spans="4:4" ht="13">
      <c r="D673" s="131"/>
    </row>
    <row r="674" spans="4:4" ht="13">
      <c r="D674" s="131"/>
    </row>
    <row r="675" spans="4:4" ht="13">
      <c r="D675" s="131"/>
    </row>
    <row r="676" spans="4:4" ht="13">
      <c r="D676" s="131"/>
    </row>
    <row r="677" spans="4:4" ht="13">
      <c r="D677" s="131"/>
    </row>
    <row r="678" spans="4:4" ht="13">
      <c r="D678" s="131"/>
    </row>
    <row r="679" spans="4:4" ht="13">
      <c r="D679" s="131"/>
    </row>
    <row r="680" spans="4:4" ht="13">
      <c r="D680" s="131"/>
    </row>
    <row r="681" spans="4:4" ht="13">
      <c r="D681" s="131"/>
    </row>
    <row r="682" spans="4:4" ht="13">
      <c r="D682" s="131"/>
    </row>
    <row r="683" spans="4:4" ht="13">
      <c r="D683" s="131"/>
    </row>
    <row r="684" spans="4:4" ht="13">
      <c r="D684" s="131"/>
    </row>
    <row r="685" spans="4:4" ht="13">
      <c r="D685" s="131"/>
    </row>
    <row r="686" spans="4:4" ht="13">
      <c r="D686" s="131"/>
    </row>
    <row r="687" spans="4:4" ht="13">
      <c r="D687" s="131"/>
    </row>
    <row r="688" spans="4:4" ht="13">
      <c r="D688" s="131"/>
    </row>
    <row r="689" spans="4:4" ht="13">
      <c r="D689" s="131"/>
    </row>
    <row r="690" spans="4:4" ht="13">
      <c r="D690" s="131"/>
    </row>
    <row r="691" spans="4:4" ht="13">
      <c r="D691" s="131"/>
    </row>
    <row r="692" spans="4:4" ht="13">
      <c r="D692" s="131"/>
    </row>
    <row r="693" spans="4:4" ht="13">
      <c r="D693" s="131"/>
    </row>
    <row r="694" spans="4:4" ht="13">
      <c r="D694" s="131"/>
    </row>
    <row r="695" spans="4:4" ht="13">
      <c r="D695" s="131"/>
    </row>
    <row r="696" spans="4:4" ht="13">
      <c r="D696" s="131"/>
    </row>
    <row r="697" spans="4:4" ht="13">
      <c r="D697" s="131"/>
    </row>
    <row r="698" spans="4:4" ht="13">
      <c r="D698" s="131"/>
    </row>
    <row r="699" spans="4:4" ht="13">
      <c r="D699" s="131"/>
    </row>
    <row r="700" spans="4:4" ht="13">
      <c r="D700" s="131"/>
    </row>
    <row r="701" spans="4:4" ht="13">
      <c r="D701" s="131"/>
    </row>
    <row r="702" spans="4:4" ht="13">
      <c r="D702" s="131"/>
    </row>
    <row r="703" spans="4:4" ht="13">
      <c r="D703" s="131"/>
    </row>
    <row r="704" spans="4:4" ht="13">
      <c r="D704" s="131"/>
    </row>
    <row r="705" spans="4:4" ht="13">
      <c r="D705" s="131"/>
    </row>
    <row r="706" spans="4:4" ht="13">
      <c r="D706" s="131"/>
    </row>
    <row r="707" spans="4:4" ht="13">
      <c r="D707" s="131"/>
    </row>
    <row r="708" spans="4:4" ht="13">
      <c r="D708" s="131"/>
    </row>
    <row r="709" spans="4:4" ht="13">
      <c r="D709" s="131"/>
    </row>
    <row r="710" spans="4:4" ht="13">
      <c r="D710" s="131"/>
    </row>
    <row r="711" spans="4:4" ht="13">
      <c r="D711" s="131"/>
    </row>
    <row r="712" spans="4:4" ht="13">
      <c r="D712" s="131"/>
    </row>
    <row r="713" spans="4:4" ht="13">
      <c r="D713" s="131"/>
    </row>
    <row r="714" spans="4:4" ht="13">
      <c r="D714" s="131"/>
    </row>
    <row r="715" spans="4:4" ht="13">
      <c r="D715" s="131"/>
    </row>
    <row r="716" spans="4:4" ht="13">
      <c r="D716" s="131"/>
    </row>
    <row r="717" spans="4:4" ht="13">
      <c r="D717" s="131"/>
    </row>
    <row r="718" spans="4:4" ht="13">
      <c r="D718" s="131"/>
    </row>
    <row r="719" spans="4:4" ht="13">
      <c r="D719" s="131"/>
    </row>
    <row r="720" spans="4:4" ht="13">
      <c r="D720" s="131"/>
    </row>
    <row r="721" spans="4:4" ht="13">
      <c r="D721" s="131"/>
    </row>
    <row r="722" spans="4:4" ht="13">
      <c r="D722" s="131"/>
    </row>
    <row r="723" spans="4:4" ht="13">
      <c r="D723" s="131"/>
    </row>
    <row r="724" spans="4:4" ht="13">
      <c r="D724" s="131"/>
    </row>
    <row r="725" spans="4:4" ht="13">
      <c r="D725" s="131"/>
    </row>
    <row r="726" spans="4:4" ht="13">
      <c r="D726" s="131"/>
    </row>
    <row r="727" spans="4:4" ht="13">
      <c r="D727" s="131"/>
    </row>
    <row r="728" spans="4:4" ht="13">
      <c r="D728" s="131"/>
    </row>
    <row r="729" spans="4:4" ht="13">
      <c r="D729" s="131"/>
    </row>
    <row r="730" spans="4:4" ht="13">
      <c r="D730" s="131"/>
    </row>
    <row r="731" spans="4:4" ht="13">
      <c r="D731" s="131"/>
    </row>
    <row r="732" spans="4:4" ht="13">
      <c r="D732" s="131"/>
    </row>
    <row r="733" spans="4:4" ht="13">
      <c r="D733" s="131"/>
    </row>
    <row r="734" spans="4:4" ht="13">
      <c r="D734" s="131"/>
    </row>
    <row r="735" spans="4:4" ht="13">
      <c r="D735" s="131"/>
    </row>
    <row r="736" spans="4:4" ht="13">
      <c r="D736" s="131"/>
    </row>
    <row r="737" spans="4:4" ht="13">
      <c r="D737" s="131"/>
    </row>
    <row r="738" spans="4:4" ht="13">
      <c r="D738" s="131"/>
    </row>
    <row r="739" spans="4:4" ht="13">
      <c r="D739" s="131"/>
    </row>
    <row r="740" spans="4:4" ht="13">
      <c r="D740" s="131"/>
    </row>
    <row r="741" spans="4:4" ht="13">
      <c r="D741" s="131"/>
    </row>
    <row r="742" spans="4:4" ht="13">
      <c r="D742" s="131"/>
    </row>
    <row r="743" spans="4:4" ht="13">
      <c r="D743" s="131"/>
    </row>
    <row r="744" spans="4:4" ht="13">
      <c r="D744" s="131"/>
    </row>
    <row r="745" spans="4:4" ht="13">
      <c r="D745" s="131"/>
    </row>
    <row r="746" spans="4:4" ht="13">
      <c r="D746" s="131"/>
    </row>
    <row r="747" spans="4:4" ht="13">
      <c r="D747" s="131"/>
    </row>
    <row r="748" spans="4:4" ht="13">
      <c r="D748" s="131"/>
    </row>
    <row r="749" spans="4:4" ht="13">
      <c r="D749" s="131"/>
    </row>
    <row r="750" spans="4:4" ht="13">
      <c r="D750" s="131"/>
    </row>
    <row r="751" spans="4:4" ht="13">
      <c r="D751" s="131"/>
    </row>
    <row r="752" spans="4:4" ht="13">
      <c r="D752" s="131"/>
    </row>
    <row r="753" spans="4:4" ht="13">
      <c r="D753" s="131"/>
    </row>
    <row r="754" spans="4:4" ht="13">
      <c r="D754" s="131"/>
    </row>
  </sheetData>
  <sortState xmlns:xlrd2="http://schemas.microsoft.com/office/spreadsheetml/2017/richdata2" ref="A77:F92">
    <sortCondition ref="A77"/>
  </sortState>
  <printOptions gridLinesSet="0"/>
  <pageMargins left="0.78740157480314965" right="0.78740157480314965" top="0.67291666666666672" bottom="1.1758333333333333" header="0.51181102362204722" footer="0.51181102362204722"/>
  <pageSetup paperSize="9" scale="68" orientation="portrait" r:id="rId1"/>
  <headerFooter alignWithMargins="0"/>
  <rowBreaks count="1" manualBreakCount="1">
    <brk id="64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>
    <tabColor rgb="FFFFFF00"/>
  </sheetPr>
  <dimension ref="A1:F141"/>
  <sheetViews>
    <sheetView showGridLines="0" view="pageBreakPreview" topLeftCell="A120" zoomScaleSheetLayoutView="100" workbookViewId="0">
      <selection activeCell="A33" sqref="A33"/>
    </sheetView>
  </sheetViews>
  <sheetFormatPr defaultColWidth="11.453125" defaultRowHeight="13"/>
  <cols>
    <col min="1" max="1" width="37.7265625" style="171" customWidth="1"/>
    <col min="2" max="4" width="15.81640625" style="166" customWidth="1"/>
    <col min="5" max="5" width="38.7265625" style="168" customWidth="1"/>
    <col min="6" max="6" width="9.81640625" style="168" customWidth="1"/>
    <col min="7" max="250" width="11.453125" style="168"/>
    <col min="251" max="251" width="36.1796875" style="168" customWidth="1"/>
    <col min="252" max="252" width="10.81640625" style="168" customWidth="1"/>
    <col min="253" max="255" width="15.81640625" style="168" customWidth="1"/>
    <col min="256" max="256" width="36.1796875" style="168" customWidth="1"/>
    <col min="257" max="257" width="9.81640625" style="168" customWidth="1"/>
    <col min="258" max="506" width="11.453125" style="168"/>
    <col min="507" max="507" width="36.1796875" style="168" customWidth="1"/>
    <col min="508" max="508" width="10.81640625" style="168" customWidth="1"/>
    <col min="509" max="511" width="15.81640625" style="168" customWidth="1"/>
    <col min="512" max="512" width="36.1796875" style="168" customWidth="1"/>
    <col min="513" max="513" width="9.81640625" style="168" customWidth="1"/>
    <col min="514" max="762" width="11.453125" style="168"/>
    <col min="763" max="763" width="36.1796875" style="168" customWidth="1"/>
    <col min="764" max="764" width="10.81640625" style="168" customWidth="1"/>
    <col min="765" max="767" width="15.81640625" style="168" customWidth="1"/>
    <col min="768" max="768" width="36.1796875" style="168" customWidth="1"/>
    <col min="769" max="769" width="9.81640625" style="168" customWidth="1"/>
    <col min="770" max="1018" width="11.453125" style="168"/>
    <col min="1019" max="1019" width="36.1796875" style="168" customWidth="1"/>
    <col min="1020" max="1020" width="10.81640625" style="168" customWidth="1"/>
    <col min="1021" max="1023" width="15.81640625" style="168" customWidth="1"/>
    <col min="1024" max="1024" width="36.1796875" style="168" customWidth="1"/>
    <col min="1025" max="1025" width="9.81640625" style="168" customWidth="1"/>
    <col min="1026" max="1274" width="11.453125" style="168"/>
    <col min="1275" max="1275" width="36.1796875" style="168" customWidth="1"/>
    <col min="1276" max="1276" width="10.81640625" style="168" customWidth="1"/>
    <col min="1277" max="1279" width="15.81640625" style="168" customWidth="1"/>
    <col min="1280" max="1280" width="36.1796875" style="168" customWidth="1"/>
    <col min="1281" max="1281" width="9.81640625" style="168" customWidth="1"/>
    <col min="1282" max="1530" width="11.453125" style="168"/>
    <col min="1531" max="1531" width="36.1796875" style="168" customWidth="1"/>
    <col min="1532" max="1532" width="10.81640625" style="168" customWidth="1"/>
    <col min="1533" max="1535" width="15.81640625" style="168" customWidth="1"/>
    <col min="1536" max="1536" width="36.1796875" style="168" customWidth="1"/>
    <col min="1537" max="1537" width="9.81640625" style="168" customWidth="1"/>
    <col min="1538" max="1786" width="11.453125" style="168"/>
    <col min="1787" max="1787" width="36.1796875" style="168" customWidth="1"/>
    <col min="1788" max="1788" width="10.81640625" style="168" customWidth="1"/>
    <col min="1789" max="1791" width="15.81640625" style="168" customWidth="1"/>
    <col min="1792" max="1792" width="36.1796875" style="168" customWidth="1"/>
    <col min="1793" max="1793" width="9.81640625" style="168" customWidth="1"/>
    <col min="1794" max="2042" width="11.453125" style="168"/>
    <col min="2043" max="2043" width="36.1796875" style="168" customWidth="1"/>
    <col min="2044" max="2044" width="10.81640625" style="168" customWidth="1"/>
    <col min="2045" max="2047" width="15.81640625" style="168" customWidth="1"/>
    <col min="2048" max="2048" width="36.1796875" style="168" customWidth="1"/>
    <col min="2049" max="2049" width="9.81640625" style="168" customWidth="1"/>
    <col min="2050" max="2298" width="11.453125" style="168"/>
    <col min="2299" max="2299" width="36.1796875" style="168" customWidth="1"/>
    <col min="2300" max="2300" width="10.81640625" style="168" customWidth="1"/>
    <col min="2301" max="2303" width="15.81640625" style="168" customWidth="1"/>
    <col min="2304" max="2304" width="36.1796875" style="168" customWidth="1"/>
    <col min="2305" max="2305" width="9.81640625" style="168" customWidth="1"/>
    <col min="2306" max="2554" width="11.453125" style="168"/>
    <col min="2555" max="2555" width="36.1796875" style="168" customWidth="1"/>
    <col min="2556" max="2556" width="10.81640625" style="168" customWidth="1"/>
    <col min="2557" max="2559" width="15.81640625" style="168" customWidth="1"/>
    <col min="2560" max="2560" width="36.1796875" style="168" customWidth="1"/>
    <col min="2561" max="2561" width="9.81640625" style="168" customWidth="1"/>
    <col min="2562" max="2810" width="11.453125" style="168"/>
    <col min="2811" max="2811" width="36.1796875" style="168" customWidth="1"/>
    <col min="2812" max="2812" width="10.81640625" style="168" customWidth="1"/>
    <col min="2813" max="2815" width="15.81640625" style="168" customWidth="1"/>
    <col min="2816" max="2816" width="36.1796875" style="168" customWidth="1"/>
    <col min="2817" max="2817" width="9.81640625" style="168" customWidth="1"/>
    <col min="2818" max="3066" width="11.453125" style="168"/>
    <col min="3067" max="3067" width="36.1796875" style="168" customWidth="1"/>
    <col min="3068" max="3068" width="10.81640625" style="168" customWidth="1"/>
    <col min="3069" max="3071" width="15.81640625" style="168" customWidth="1"/>
    <col min="3072" max="3072" width="36.1796875" style="168" customWidth="1"/>
    <col min="3073" max="3073" width="9.81640625" style="168" customWidth="1"/>
    <col min="3074" max="3322" width="11.453125" style="168"/>
    <col min="3323" max="3323" width="36.1796875" style="168" customWidth="1"/>
    <col min="3324" max="3324" width="10.81640625" style="168" customWidth="1"/>
    <col min="3325" max="3327" width="15.81640625" style="168" customWidth="1"/>
    <col min="3328" max="3328" width="36.1796875" style="168" customWidth="1"/>
    <col min="3329" max="3329" width="9.81640625" style="168" customWidth="1"/>
    <col min="3330" max="3578" width="11.453125" style="168"/>
    <col min="3579" max="3579" width="36.1796875" style="168" customWidth="1"/>
    <col min="3580" max="3580" width="10.81640625" style="168" customWidth="1"/>
    <col min="3581" max="3583" width="15.81640625" style="168" customWidth="1"/>
    <col min="3584" max="3584" width="36.1796875" style="168" customWidth="1"/>
    <col min="3585" max="3585" width="9.81640625" style="168" customWidth="1"/>
    <col min="3586" max="3834" width="11.453125" style="168"/>
    <col min="3835" max="3835" width="36.1796875" style="168" customWidth="1"/>
    <col min="3836" max="3836" width="10.81640625" style="168" customWidth="1"/>
    <col min="3837" max="3839" width="15.81640625" style="168" customWidth="1"/>
    <col min="3840" max="3840" width="36.1796875" style="168" customWidth="1"/>
    <col min="3841" max="3841" width="9.81640625" style="168" customWidth="1"/>
    <col min="3842" max="4090" width="11.453125" style="168"/>
    <col min="4091" max="4091" width="36.1796875" style="168" customWidth="1"/>
    <col min="4092" max="4092" width="10.81640625" style="168" customWidth="1"/>
    <col min="4093" max="4095" width="15.81640625" style="168" customWidth="1"/>
    <col min="4096" max="4096" width="36.1796875" style="168" customWidth="1"/>
    <col min="4097" max="4097" width="9.81640625" style="168" customWidth="1"/>
    <col min="4098" max="4346" width="11.453125" style="168"/>
    <col min="4347" max="4347" width="36.1796875" style="168" customWidth="1"/>
    <col min="4348" max="4348" width="10.81640625" style="168" customWidth="1"/>
    <col min="4349" max="4351" width="15.81640625" style="168" customWidth="1"/>
    <col min="4352" max="4352" width="36.1796875" style="168" customWidth="1"/>
    <col min="4353" max="4353" width="9.81640625" style="168" customWidth="1"/>
    <col min="4354" max="4602" width="11.453125" style="168"/>
    <col min="4603" max="4603" width="36.1796875" style="168" customWidth="1"/>
    <col min="4604" max="4604" width="10.81640625" style="168" customWidth="1"/>
    <col min="4605" max="4607" width="15.81640625" style="168" customWidth="1"/>
    <col min="4608" max="4608" width="36.1796875" style="168" customWidth="1"/>
    <col min="4609" max="4609" width="9.81640625" style="168" customWidth="1"/>
    <col min="4610" max="4858" width="11.453125" style="168"/>
    <col min="4859" max="4859" width="36.1796875" style="168" customWidth="1"/>
    <col min="4860" max="4860" width="10.81640625" style="168" customWidth="1"/>
    <col min="4861" max="4863" width="15.81640625" style="168" customWidth="1"/>
    <col min="4864" max="4864" width="36.1796875" style="168" customWidth="1"/>
    <col min="4865" max="4865" width="9.81640625" style="168" customWidth="1"/>
    <col min="4866" max="5114" width="11.453125" style="168"/>
    <col min="5115" max="5115" width="36.1796875" style="168" customWidth="1"/>
    <col min="5116" max="5116" width="10.81640625" style="168" customWidth="1"/>
    <col min="5117" max="5119" width="15.81640625" style="168" customWidth="1"/>
    <col min="5120" max="5120" width="36.1796875" style="168" customWidth="1"/>
    <col min="5121" max="5121" width="9.81640625" style="168" customWidth="1"/>
    <col min="5122" max="5370" width="11.453125" style="168"/>
    <col min="5371" max="5371" width="36.1796875" style="168" customWidth="1"/>
    <col min="5372" max="5372" width="10.81640625" style="168" customWidth="1"/>
    <col min="5373" max="5375" width="15.81640625" style="168" customWidth="1"/>
    <col min="5376" max="5376" width="36.1796875" style="168" customWidth="1"/>
    <col min="5377" max="5377" width="9.81640625" style="168" customWidth="1"/>
    <col min="5378" max="5626" width="11.453125" style="168"/>
    <col min="5627" max="5627" width="36.1796875" style="168" customWidth="1"/>
    <col min="5628" max="5628" width="10.81640625" style="168" customWidth="1"/>
    <col min="5629" max="5631" width="15.81640625" style="168" customWidth="1"/>
    <col min="5632" max="5632" width="36.1796875" style="168" customWidth="1"/>
    <col min="5633" max="5633" width="9.81640625" style="168" customWidth="1"/>
    <col min="5634" max="5882" width="11.453125" style="168"/>
    <col min="5883" max="5883" width="36.1796875" style="168" customWidth="1"/>
    <col min="5884" max="5884" width="10.81640625" style="168" customWidth="1"/>
    <col min="5885" max="5887" width="15.81640625" style="168" customWidth="1"/>
    <col min="5888" max="5888" width="36.1796875" style="168" customWidth="1"/>
    <col min="5889" max="5889" width="9.81640625" style="168" customWidth="1"/>
    <col min="5890" max="6138" width="11.453125" style="168"/>
    <col min="6139" max="6139" width="36.1796875" style="168" customWidth="1"/>
    <col min="6140" max="6140" width="10.81640625" style="168" customWidth="1"/>
    <col min="6141" max="6143" width="15.81640625" style="168" customWidth="1"/>
    <col min="6144" max="6144" width="36.1796875" style="168" customWidth="1"/>
    <col min="6145" max="6145" width="9.81640625" style="168" customWidth="1"/>
    <col min="6146" max="6394" width="11.453125" style="168"/>
    <col min="6395" max="6395" width="36.1796875" style="168" customWidth="1"/>
    <col min="6396" max="6396" width="10.81640625" style="168" customWidth="1"/>
    <col min="6397" max="6399" width="15.81640625" style="168" customWidth="1"/>
    <col min="6400" max="6400" width="36.1796875" style="168" customWidth="1"/>
    <col min="6401" max="6401" width="9.81640625" style="168" customWidth="1"/>
    <col min="6402" max="6650" width="11.453125" style="168"/>
    <col min="6651" max="6651" width="36.1796875" style="168" customWidth="1"/>
    <col min="6652" max="6652" width="10.81640625" style="168" customWidth="1"/>
    <col min="6653" max="6655" width="15.81640625" style="168" customWidth="1"/>
    <col min="6656" max="6656" width="36.1796875" style="168" customWidth="1"/>
    <col min="6657" max="6657" width="9.81640625" style="168" customWidth="1"/>
    <col min="6658" max="6906" width="11.453125" style="168"/>
    <col min="6907" max="6907" width="36.1796875" style="168" customWidth="1"/>
    <col min="6908" max="6908" width="10.81640625" style="168" customWidth="1"/>
    <col min="6909" max="6911" width="15.81640625" style="168" customWidth="1"/>
    <col min="6912" max="6912" width="36.1796875" style="168" customWidth="1"/>
    <col min="6913" max="6913" width="9.81640625" style="168" customWidth="1"/>
    <col min="6914" max="7162" width="11.453125" style="168"/>
    <col min="7163" max="7163" width="36.1796875" style="168" customWidth="1"/>
    <col min="7164" max="7164" width="10.81640625" style="168" customWidth="1"/>
    <col min="7165" max="7167" width="15.81640625" style="168" customWidth="1"/>
    <col min="7168" max="7168" width="36.1796875" style="168" customWidth="1"/>
    <col min="7169" max="7169" width="9.81640625" style="168" customWidth="1"/>
    <col min="7170" max="7418" width="11.453125" style="168"/>
    <col min="7419" max="7419" width="36.1796875" style="168" customWidth="1"/>
    <col min="7420" max="7420" width="10.81640625" style="168" customWidth="1"/>
    <col min="7421" max="7423" width="15.81640625" style="168" customWidth="1"/>
    <col min="7424" max="7424" width="36.1796875" style="168" customWidth="1"/>
    <col min="7425" max="7425" width="9.81640625" style="168" customWidth="1"/>
    <col min="7426" max="7674" width="11.453125" style="168"/>
    <col min="7675" max="7675" width="36.1796875" style="168" customWidth="1"/>
    <col min="7676" max="7676" width="10.81640625" style="168" customWidth="1"/>
    <col min="7677" max="7679" width="15.81640625" style="168" customWidth="1"/>
    <col min="7680" max="7680" width="36.1796875" style="168" customWidth="1"/>
    <col min="7681" max="7681" width="9.81640625" style="168" customWidth="1"/>
    <col min="7682" max="7930" width="11.453125" style="168"/>
    <col min="7931" max="7931" width="36.1796875" style="168" customWidth="1"/>
    <col min="7932" max="7932" width="10.81640625" style="168" customWidth="1"/>
    <col min="7933" max="7935" width="15.81640625" style="168" customWidth="1"/>
    <col min="7936" max="7936" width="36.1796875" style="168" customWidth="1"/>
    <col min="7937" max="7937" width="9.81640625" style="168" customWidth="1"/>
    <col min="7938" max="8186" width="11.453125" style="168"/>
    <col min="8187" max="8187" width="36.1796875" style="168" customWidth="1"/>
    <col min="8188" max="8188" width="10.81640625" style="168" customWidth="1"/>
    <col min="8189" max="8191" width="15.81640625" style="168" customWidth="1"/>
    <col min="8192" max="8192" width="36.1796875" style="168" customWidth="1"/>
    <col min="8193" max="8193" width="9.81640625" style="168" customWidth="1"/>
    <col min="8194" max="8442" width="11.453125" style="168"/>
    <col min="8443" max="8443" width="36.1796875" style="168" customWidth="1"/>
    <col min="8444" max="8444" width="10.81640625" style="168" customWidth="1"/>
    <col min="8445" max="8447" width="15.81640625" style="168" customWidth="1"/>
    <col min="8448" max="8448" width="36.1796875" style="168" customWidth="1"/>
    <col min="8449" max="8449" width="9.81640625" style="168" customWidth="1"/>
    <col min="8450" max="8698" width="11.453125" style="168"/>
    <col min="8699" max="8699" width="36.1796875" style="168" customWidth="1"/>
    <col min="8700" max="8700" width="10.81640625" style="168" customWidth="1"/>
    <col min="8701" max="8703" width="15.81640625" style="168" customWidth="1"/>
    <col min="8704" max="8704" width="36.1796875" style="168" customWidth="1"/>
    <col min="8705" max="8705" width="9.81640625" style="168" customWidth="1"/>
    <col min="8706" max="8954" width="11.453125" style="168"/>
    <col min="8955" max="8955" width="36.1796875" style="168" customWidth="1"/>
    <col min="8956" max="8956" width="10.81640625" style="168" customWidth="1"/>
    <col min="8957" max="8959" width="15.81640625" style="168" customWidth="1"/>
    <col min="8960" max="8960" width="36.1796875" style="168" customWidth="1"/>
    <col min="8961" max="8961" width="9.81640625" style="168" customWidth="1"/>
    <col min="8962" max="9210" width="11.453125" style="168"/>
    <col min="9211" max="9211" width="36.1796875" style="168" customWidth="1"/>
    <col min="9212" max="9212" width="10.81640625" style="168" customWidth="1"/>
    <col min="9213" max="9215" width="15.81640625" style="168" customWidth="1"/>
    <col min="9216" max="9216" width="36.1796875" style="168" customWidth="1"/>
    <col min="9217" max="9217" width="9.81640625" style="168" customWidth="1"/>
    <col min="9218" max="9466" width="11.453125" style="168"/>
    <col min="9467" max="9467" width="36.1796875" style="168" customWidth="1"/>
    <col min="9468" max="9468" width="10.81640625" style="168" customWidth="1"/>
    <col min="9469" max="9471" width="15.81640625" style="168" customWidth="1"/>
    <col min="9472" max="9472" width="36.1796875" style="168" customWidth="1"/>
    <col min="9473" max="9473" width="9.81640625" style="168" customWidth="1"/>
    <col min="9474" max="9722" width="11.453125" style="168"/>
    <col min="9723" max="9723" width="36.1796875" style="168" customWidth="1"/>
    <col min="9724" max="9724" width="10.81640625" style="168" customWidth="1"/>
    <col min="9725" max="9727" width="15.81640625" style="168" customWidth="1"/>
    <col min="9728" max="9728" width="36.1796875" style="168" customWidth="1"/>
    <col min="9729" max="9729" width="9.81640625" style="168" customWidth="1"/>
    <col min="9730" max="9978" width="11.453125" style="168"/>
    <col min="9979" max="9979" width="36.1796875" style="168" customWidth="1"/>
    <col min="9980" max="9980" width="10.81640625" style="168" customWidth="1"/>
    <col min="9981" max="9983" width="15.81640625" style="168" customWidth="1"/>
    <col min="9984" max="9984" width="36.1796875" style="168" customWidth="1"/>
    <col min="9985" max="9985" width="9.81640625" style="168" customWidth="1"/>
    <col min="9986" max="10234" width="11.453125" style="168"/>
    <col min="10235" max="10235" width="36.1796875" style="168" customWidth="1"/>
    <col min="10236" max="10236" width="10.81640625" style="168" customWidth="1"/>
    <col min="10237" max="10239" width="15.81640625" style="168" customWidth="1"/>
    <col min="10240" max="10240" width="36.1796875" style="168" customWidth="1"/>
    <col min="10241" max="10241" width="9.81640625" style="168" customWidth="1"/>
    <col min="10242" max="10490" width="11.453125" style="168"/>
    <col min="10491" max="10491" width="36.1796875" style="168" customWidth="1"/>
    <col min="10492" max="10492" width="10.81640625" style="168" customWidth="1"/>
    <col min="10493" max="10495" width="15.81640625" style="168" customWidth="1"/>
    <col min="10496" max="10496" width="36.1796875" style="168" customWidth="1"/>
    <col min="10497" max="10497" width="9.81640625" style="168" customWidth="1"/>
    <col min="10498" max="10746" width="11.453125" style="168"/>
    <col min="10747" max="10747" width="36.1796875" style="168" customWidth="1"/>
    <col min="10748" max="10748" width="10.81640625" style="168" customWidth="1"/>
    <col min="10749" max="10751" width="15.81640625" style="168" customWidth="1"/>
    <col min="10752" max="10752" width="36.1796875" style="168" customWidth="1"/>
    <col min="10753" max="10753" width="9.81640625" style="168" customWidth="1"/>
    <col min="10754" max="11002" width="11.453125" style="168"/>
    <col min="11003" max="11003" width="36.1796875" style="168" customWidth="1"/>
    <col min="11004" max="11004" width="10.81640625" style="168" customWidth="1"/>
    <col min="11005" max="11007" width="15.81640625" style="168" customWidth="1"/>
    <col min="11008" max="11008" width="36.1796875" style="168" customWidth="1"/>
    <col min="11009" max="11009" width="9.81640625" style="168" customWidth="1"/>
    <col min="11010" max="11258" width="11.453125" style="168"/>
    <col min="11259" max="11259" width="36.1796875" style="168" customWidth="1"/>
    <col min="11260" max="11260" width="10.81640625" style="168" customWidth="1"/>
    <col min="11261" max="11263" width="15.81640625" style="168" customWidth="1"/>
    <col min="11264" max="11264" width="36.1796875" style="168" customWidth="1"/>
    <col min="11265" max="11265" width="9.81640625" style="168" customWidth="1"/>
    <col min="11266" max="11514" width="11.453125" style="168"/>
    <col min="11515" max="11515" width="36.1796875" style="168" customWidth="1"/>
    <col min="11516" max="11516" width="10.81640625" style="168" customWidth="1"/>
    <col min="11517" max="11519" width="15.81640625" style="168" customWidth="1"/>
    <col min="11520" max="11520" width="36.1796875" style="168" customWidth="1"/>
    <col min="11521" max="11521" width="9.81640625" style="168" customWidth="1"/>
    <col min="11522" max="11770" width="11.453125" style="168"/>
    <col min="11771" max="11771" width="36.1796875" style="168" customWidth="1"/>
    <col min="11772" max="11772" width="10.81640625" style="168" customWidth="1"/>
    <col min="11773" max="11775" width="15.81640625" style="168" customWidth="1"/>
    <col min="11776" max="11776" width="36.1796875" style="168" customWidth="1"/>
    <col min="11777" max="11777" width="9.81640625" style="168" customWidth="1"/>
    <col min="11778" max="12026" width="11.453125" style="168"/>
    <col min="12027" max="12027" width="36.1796875" style="168" customWidth="1"/>
    <col min="12028" max="12028" width="10.81640625" style="168" customWidth="1"/>
    <col min="12029" max="12031" width="15.81640625" style="168" customWidth="1"/>
    <col min="12032" max="12032" width="36.1796875" style="168" customWidth="1"/>
    <col min="12033" max="12033" width="9.81640625" style="168" customWidth="1"/>
    <col min="12034" max="12282" width="11.453125" style="168"/>
    <col min="12283" max="12283" width="36.1796875" style="168" customWidth="1"/>
    <col min="12284" max="12284" width="10.81640625" style="168" customWidth="1"/>
    <col min="12285" max="12287" width="15.81640625" style="168" customWidth="1"/>
    <col min="12288" max="12288" width="36.1796875" style="168" customWidth="1"/>
    <col min="12289" max="12289" width="9.81640625" style="168" customWidth="1"/>
    <col min="12290" max="12538" width="11.453125" style="168"/>
    <col min="12539" max="12539" width="36.1796875" style="168" customWidth="1"/>
    <col min="12540" max="12540" width="10.81640625" style="168" customWidth="1"/>
    <col min="12541" max="12543" width="15.81640625" style="168" customWidth="1"/>
    <col min="12544" max="12544" width="36.1796875" style="168" customWidth="1"/>
    <col min="12545" max="12545" width="9.81640625" style="168" customWidth="1"/>
    <col min="12546" max="12794" width="11.453125" style="168"/>
    <col min="12795" max="12795" width="36.1796875" style="168" customWidth="1"/>
    <col min="12796" max="12796" width="10.81640625" style="168" customWidth="1"/>
    <col min="12797" max="12799" width="15.81640625" style="168" customWidth="1"/>
    <col min="12800" max="12800" width="36.1796875" style="168" customWidth="1"/>
    <col min="12801" max="12801" width="9.81640625" style="168" customWidth="1"/>
    <col min="12802" max="13050" width="11.453125" style="168"/>
    <col min="13051" max="13051" width="36.1796875" style="168" customWidth="1"/>
    <col min="13052" max="13052" width="10.81640625" style="168" customWidth="1"/>
    <col min="13053" max="13055" width="15.81640625" style="168" customWidth="1"/>
    <col min="13056" max="13056" width="36.1796875" style="168" customWidth="1"/>
    <col min="13057" max="13057" width="9.81640625" style="168" customWidth="1"/>
    <col min="13058" max="13306" width="11.453125" style="168"/>
    <col min="13307" max="13307" width="36.1796875" style="168" customWidth="1"/>
    <col min="13308" max="13308" width="10.81640625" style="168" customWidth="1"/>
    <col min="13309" max="13311" width="15.81640625" style="168" customWidth="1"/>
    <col min="13312" max="13312" width="36.1796875" style="168" customWidth="1"/>
    <col min="13313" max="13313" width="9.81640625" style="168" customWidth="1"/>
    <col min="13314" max="13562" width="11.453125" style="168"/>
    <col min="13563" max="13563" width="36.1796875" style="168" customWidth="1"/>
    <col min="13564" max="13564" width="10.81640625" style="168" customWidth="1"/>
    <col min="13565" max="13567" width="15.81640625" style="168" customWidth="1"/>
    <col min="13568" max="13568" width="36.1796875" style="168" customWidth="1"/>
    <col min="13569" max="13569" width="9.81640625" style="168" customWidth="1"/>
    <col min="13570" max="13818" width="11.453125" style="168"/>
    <col min="13819" max="13819" width="36.1796875" style="168" customWidth="1"/>
    <col min="13820" max="13820" width="10.81640625" style="168" customWidth="1"/>
    <col min="13821" max="13823" width="15.81640625" style="168" customWidth="1"/>
    <col min="13824" max="13824" width="36.1796875" style="168" customWidth="1"/>
    <col min="13825" max="13825" width="9.81640625" style="168" customWidth="1"/>
    <col min="13826" max="14074" width="11.453125" style="168"/>
    <col min="14075" max="14075" width="36.1796875" style="168" customWidth="1"/>
    <col min="14076" max="14076" width="10.81640625" style="168" customWidth="1"/>
    <col min="14077" max="14079" width="15.81640625" style="168" customWidth="1"/>
    <col min="14080" max="14080" width="36.1796875" style="168" customWidth="1"/>
    <col min="14081" max="14081" width="9.81640625" style="168" customWidth="1"/>
    <col min="14082" max="14330" width="11.453125" style="168"/>
    <col min="14331" max="14331" width="36.1796875" style="168" customWidth="1"/>
    <col min="14332" max="14332" width="10.81640625" style="168" customWidth="1"/>
    <col min="14333" max="14335" width="15.81640625" style="168" customWidth="1"/>
    <col min="14336" max="14336" width="36.1796875" style="168" customWidth="1"/>
    <col min="14337" max="14337" width="9.81640625" style="168" customWidth="1"/>
    <col min="14338" max="14586" width="11.453125" style="168"/>
    <col min="14587" max="14587" width="36.1796875" style="168" customWidth="1"/>
    <col min="14588" max="14588" width="10.81640625" style="168" customWidth="1"/>
    <col min="14589" max="14591" width="15.81640625" style="168" customWidth="1"/>
    <col min="14592" max="14592" width="36.1796875" style="168" customWidth="1"/>
    <col min="14593" max="14593" width="9.81640625" style="168" customWidth="1"/>
    <col min="14594" max="14842" width="11.453125" style="168"/>
    <col min="14843" max="14843" width="36.1796875" style="168" customWidth="1"/>
    <col min="14844" max="14844" width="10.81640625" style="168" customWidth="1"/>
    <col min="14845" max="14847" width="15.81640625" style="168" customWidth="1"/>
    <col min="14848" max="14848" width="36.1796875" style="168" customWidth="1"/>
    <col min="14849" max="14849" width="9.81640625" style="168" customWidth="1"/>
    <col min="14850" max="15098" width="11.453125" style="168"/>
    <col min="15099" max="15099" width="36.1796875" style="168" customWidth="1"/>
    <col min="15100" max="15100" width="10.81640625" style="168" customWidth="1"/>
    <col min="15101" max="15103" width="15.81640625" style="168" customWidth="1"/>
    <col min="15104" max="15104" width="36.1796875" style="168" customWidth="1"/>
    <col min="15105" max="15105" width="9.81640625" style="168" customWidth="1"/>
    <col min="15106" max="15354" width="11.453125" style="168"/>
    <col min="15355" max="15355" width="36.1796875" style="168" customWidth="1"/>
    <col min="15356" max="15356" width="10.81640625" style="168" customWidth="1"/>
    <col min="15357" max="15359" width="15.81640625" style="168" customWidth="1"/>
    <col min="15360" max="15360" width="36.1796875" style="168" customWidth="1"/>
    <col min="15361" max="15361" width="9.81640625" style="168" customWidth="1"/>
    <col min="15362" max="15610" width="11.453125" style="168"/>
    <col min="15611" max="15611" width="36.1796875" style="168" customWidth="1"/>
    <col min="15612" max="15612" width="10.81640625" style="168" customWidth="1"/>
    <col min="15613" max="15615" width="15.81640625" style="168" customWidth="1"/>
    <col min="15616" max="15616" width="36.1796875" style="168" customWidth="1"/>
    <col min="15617" max="15617" width="9.81640625" style="168" customWidth="1"/>
    <col min="15618" max="15866" width="11.453125" style="168"/>
    <col min="15867" max="15867" width="36.1796875" style="168" customWidth="1"/>
    <col min="15868" max="15868" width="10.81640625" style="168" customWidth="1"/>
    <col min="15869" max="15871" width="15.81640625" style="168" customWidth="1"/>
    <col min="15872" max="15872" width="36.1796875" style="168" customWidth="1"/>
    <col min="15873" max="15873" width="9.81640625" style="168" customWidth="1"/>
    <col min="15874" max="16122" width="11.453125" style="168"/>
    <col min="16123" max="16123" width="36.1796875" style="168" customWidth="1"/>
    <col min="16124" max="16124" width="10.81640625" style="168" customWidth="1"/>
    <col min="16125" max="16127" width="15.81640625" style="168" customWidth="1"/>
    <col min="16128" max="16128" width="36.1796875" style="168" customWidth="1"/>
    <col min="16129" max="16129" width="9.81640625" style="168" customWidth="1"/>
    <col min="16130" max="16384" width="11.453125" style="168"/>
  </cols>
  <sheetData>
    <row r="1" spans="1:6" ht="24.75" customHeight="1">
      <c r="A1" s="165" t="s">
        <v>0</v>
      </c>
      <c r="E1" s="167" t="s">
        <v>1</v>
      </c>
    </row>
    <row r="2" spans="1:6" ht="19" customHeight="1">
      <c r="A2" s="169"/>
      <c r="E2" s="169"/>
    </row>
    <row r="3" spans="1:6" ht="21" customHeight="1">
      <c r="A3" s="209" t="s">
        <v>1034</v>
      </c>
      <c r="B3" s="196"/>
      <c r="C3" s="196"/>
      <c r="D3" s="196"/>
      <c r="E3" s="802" t="s">
        <v>809</v>
      </c>
    </row>
    <row r="4" spans="1:6" ht="19" customHeight="1">
      <c r="A4" s="209" t="s">
        <v>276</v>
      </c>
      <c r="B4" s="196"/>
      <c r="C4" s="196"/>
      <c r="D4" s="196"/>
      <c r="E4" s="530" t="s">
        <v>1033</v>
      </c>
    </row>
    <row r="5" spans="1:6" ht="19" customHeight="1">
      <c r="A5" s="803" t="s">
        <v>277</v>
      </c>
      <c r="B5" s="196"/>
      <c r="C5" s="196"/>
      <c r="D5" s="196"/>
      <c r="E5" s="804" t="s">
        <v>278</v>
      </c>
      <c r="F5" s="170"/>
    </row>
    <row r="6" spans="1:6" ht="16" customHeight="1">
      <c r="A6" s="168"/>
      <c r="B6" s="196"/>
      <c r="C6" s="196"/>
      <c r="D6" s="196"/>
      <c r="E6" s="169"/>
    </row>
    <row r="7" spans="1:6" ht="13" customHeight="1">
      <c r="A7" s="9" t="s">
        <v>865</v>
      </c>
      <c r="B7" s="172" t="s">
        <v>279</v>
      </c>
      <c r="C7" s="173" t="s">
        <v>280</v>
      </c>
      <c r="D7" s="94" t="s">
        <v>281</v>
      </c>
      <c r="E7" s="10" t="s">
        <v>866</v>
      </c>
    </row>
    <row r="8" spans="1:6" ht="13" customHeight="1">
      <c r="A8" s="174"/>
      <c r="B8" s="175" t="s">
        <v>282</v>
      </c>
      <c r="C8" s="175" t="s">
        <v>282</v>
      </c>
      <c r="D8" s="96" t="s">
        <v>244</v>
      </c>
      <c r="E8" s="16"/>
    </row>
    <row r="9" spans="1:6" ht="13" customHeight="1">
      <c r="A9" s="174"/>
      <c r="B9" s="175" t="s">
        <v>283</v>
      </c>
      <c r="C9" s="175" t="s">
        <v>284</v>
      </c>
      <c r="D9" s="96" t="s">
        <v>247</v>
      </c>
      <c r="E9" s="16"/>
    </row>
    <row r="10" spans="1:6" ht="12.75" customHeight="1">
      <c r="A10" s="174"/>
      <c r="B10" s="176"/>
      <c r="C10" s="176"/>
      <c r="D10" s="176"/>
      <c r="E10" s="34"/>
    </row>
    <row r="11" spans="1:6" ht="18" customHeight="1">
      <c r="A11" s="21" t="s">
        <v>17</v>
      </c>
      <c r="B11" s="177">
        <f>SUM(B12:B18)</f>
        <v>263732</v>
      </c>
      <c r="C11" s="718">
        <f>SUM(C12:C18)</f>
        <v>333</v>
      </c>
      <c r="D11" s="177">
        <f>SUM(D12:D18)</f>
        <v>15</v>
      </c>
      <c r="E11" s="23" t="s">
        <v>18</v>
      </c>
      <c r="F11" s="178"/>
    </row>
    <row r="12" spans="1:6" ht="18" customHeight="1">
      <c r="A12" s="26" t="s">
        <v>19</v>
      </c>
      <c r="B12" s="179">
        <v>33667</v>
      </c>
      <c r="C12" s="179">
        <v>62</v>
      </c>
      <c r="D12" s="180">
        <v>2</v>
      </c>
      <c r="E12" s="28" t="s">
        <v>20</v>
      </c>
      <c r="F12" s="181"/>
    </row>
    <row r="13" spans="1:6" ht="18" customHeight="1">
      <c r="A13" s="26" t="s">
        <v>21</v>
      </c>
      <c r="B13" s="179">
        <v>44523</v>
      </c>
      <c r="C13" s="179">
        <v>41</v>
      </c>
      <c r="D13" s="180">
        <v>1</v>
      </c>
      <c r="E13" s="28" t="s">
        <v>22</v>
      </c>
      <c r="F13" s="181"/>
    </row>
    <row r="14" spans="1:6" ht="18" customHeight="1">
      <c r="A14" s="16" t="s">
        <v>25</v>
      </c>
      <c r="B14" s="179">
        <v>25615</v>
      </c>
      <c r="C14" s="179">
        <v>37</v>
      </c>
      <c r="D14" s="180">
        <v>2</v>
      </c>
      <c r="E14" s="28" t="s">
        <v>26</v>
      </c>
    </row>
    <row r="15" spans="1:6" s="183" customFormat="1" ht="18" customHeight="1">
      <c r="A15" s="16" t="s">
        <v>27</v>
      </c>
      <c r="B15" s="179">
        <v>24829</v>
      </c>
      <c r="C15" s="179">
        <v>26</v>
      </c>
      <c r="D15" s="180">
        <v>1</v>
      </c>
      <c r="E15" s="28" t="s">
        <v>28</v>
      </c>
      <c r="F15" s="182"/>
    </row>
    <row r="16" spans="1:6" ht="18" customHeight="1">
      <c r="A16" s="16" t="s">
        <v>29</v>
      </c>
      <c r="B16" s="179">
        <v>82885</v>
      </c>
      <c r="C16" s="719">
        <v>94</v>
      </c>
      <c r="D16" s="180">
        <v>5</v>
      </c>
      <c r="E16" s="28" t="s">
        <v>30</v>
      </c>
      <c r="F16" s="184"/>
    </row>
    <row r="17" spans="1:6" ht="18" customHeight="1">
      <c r="A17" s="16" t="s">
        <v>31</v>
      </c>
      <c r="B17" s="179">
        <v>30370</v>
      </c>
      <c r="C17" s="179">
        <v>49</v>
      </c>
      <c r="D17" s="180">
        <v>2</v>
      </c>
      <c r="E17" s="28" t="s">
        <v>32</v>
      </c>
      <c r="F17" s="184"/>
    </row>
    <row r="18" spans="1:6" ht="18" customHeight="1">
      <c r="A18" s="16" t="s">
        <v>33</v>
      </c>
      <c r="B18" s="179">
        <v>21843</v>
      </c>
      <c r="C18" s="179">
        <v>24</v>
      </c>
      <c r="D18" s="180">
        <v>2</v>
      </c>
      <c r="E18" s="28" t="s">
        <v>34</v>
      </c>
      <c r="F18" s="184"/>
    </row>
    <row r="19" spans="1:6" ht="18" customHeight="1">
      <c r="A19" s="21" t="s">
        <v>35</v>
      </c>
      <c r="B19" s="177">
        <f>SUM(B20:B26)</f>
        <v>209403</v>
      </c>
      <c r="C19" s="177">
        <f>SUM(C20:C26)</f>
        <v>704</v>
      </c>
      <c r="D19" s="177">
        <f>SUM(D20:D26)</f>
        <v>11</v>
      </c>
      <c r="E19" s="30" t="s">
        <v>36</v>
      </c>
      <c r="F19" s="185"/>
    </row>
    <row r="20" spans="1:6" ht="18" customHeight="1">
      <c r="A20" s="26" t="s">
        <v>37</v>
      </c>
      <c r="B20" s="179">
        <v>27284</v>
      </c>
      <c r="C20" s="179">
        <v>26</v>
      </c>
      <c r="D20" s="186">
        <v>1</v>
      </c>
      <c r="E20" s="31" t="s">
        <v>38</v>
      </c>
      <c r="F20" s="181"/>
    </row>
    <row r="21" spans="1:6" ht="18" customHeight="1">
      <c r="A21" s="26" t="s">
        <v>41</v>
      </c>
      <c r="B21" s="179">
        <v>13229</v>
      </c>
      <c r="C21" s="179">
        <v>24</v>
      </c>
      <c r="D21" s="186">
        <v>1</v>
      </c>
      <c r="E21" s="31" t="s">
        <v>42</v>
      </c>
      <c r="F21" s="181"/>
    </row>
    <row r="22" spans="1:6" ht="18" customHeight="1">
      <c r="A22" s="26" t="s">
        <v>43</v>
      </c>
      <c r="B22" s="179">
        <v>18371</v>
      </c>
      <c r="C22" s="179">
        <v>25</v>
      </c>
      <c r="D22" s="186">
        <v>1</v>
      </c>
      <c r="E22" s="28" t="s">
        <v>44</v>
      </c>
      <c r="F22" s="181"/>
    </row>
    <row r="23" spans="1:6" ht="18" customHeight="1">
      <c r="A23" s="26" t="s">
        <v>45</v>
      </c>
      <c r="B23" s="179">
        <v>22877</v>
      </c>
      <c r="C23" s="179">
        <v>27</v>
      </c>
      <c r="D23" s="186">
        <v>1</v>
      </c>
      <c r="E23" s="31" t="s">
        <v>46</v>
      </c>
      <c r="F23" s="181"/>
    </row>
    <row r="24" spans="1:6" ht="18" customHeight="1">
      <c r="A24" s="26" t="s">
        <v>47</v>
      </c>
      <c r="B24" s="179">
        <v>29489</v>
      </c>
      <c r="C24" s="179">
        <v>48</v>
      </c>
      <c r="D24" s="186">
        <v>3</v>
      </c>
      <c r="E24" s="31" t="s">
        <v>48</v>
      </c>
      <c r="F24" s="181"/>
    </row>
    <row r="25" spans="1:6" ht="18" customHeight="1">
      <c r="A25" s="26" t="s">
        <v>49</v>
      </c>
      <c r="B25" s="179">
        <v>79109</v>
      </c>
      <c r="C25" s="188">
        <v>534</v>
      </c>
      <c r="D25" s="180">
        <v>2</v>
      </c>
      <c r="E25" s="31" t="s">
        <v>50</v>
      </c>
      <c r="F25" s="181"/>
    </row>
    <row r="26" spans="1:6" ht="18" customHeight="1">
      <c r="A26" s="26" t="s">
        <v>51</v>
      </c>
      <c r="B26" s="179">
        <v>19044</v>
      </c>
      <c r="C26" s="179">
        <v>20</v>
      </c>
      <c r="D26" s="180">
        <v>2</v>
      </c>
      <c r="E26" s="31" t="s">
        <v>52</v>
      </c>
      <c r="F26" s="178"/>
    </row>
    <row r="27" spans="1:6" ht="18" customHeight="1">
      <c r="A27" s="21" t="s">
        <v>53</v>
      </c>
      <c r="B27" s="177">
        <f>SUM(B28:B35)</f>
        <v>380894</v>
      </c>
      <c r="C27" s="718">
        <f>SUM(C28:C35)</f>
        <v>765</v>
      </c>
      <c r="D27" s="177">
        <f>SUM(D28:D35)</f>
        <v>17</v>
      </c>
      <c r="E27" s="23" t="s">
        <v>54</v>
      </c>
      <c r="F27" s="189"/>
    </row>
    <row r="28" spans="1:6" ht="18" customHeight="1">
      <c r="A28" s="33" t="s">
        <v>55</v>
      </c>
      <c r="B28" s="179">
        <v>64728</v>
      </c>
      <c r="C28" s="179">
        <v>77</v>
      </c>
      <c r="D28" s="180">
        <v>3</v>
      </c>
      <c r="E28" s="28" t="s">
        <v>56</v>
      </c>
      <c r="F28" s="190"/>
    </row>
    <row r="29" spans="1:6" ht="18" customHeight="1">
      <c r="A29" s="34" t="s">
        <v>57</v>
      </c>
      <c r="B29" s="179">
        <v>27691</v>
      </c>
      <c r="C29" s="179">
        <v>31</v>
      </c>
      <c r="D29" s="180">
        <v>2</v>
      </c>
      <c r="E29" s="28" t="s">
        <v>58</v>
      </c>
      <c r="F29" s="189"/>
    </row>
    <row r="30" spans="1:6" ht="18" customHeight="1">
      <c r="A30" s="33" t="s">
        <v>59</v>
      </c>
      <c r="B30" s="179">
        <v>13704</v>
      </c>
      <c r="C30" s="179">
        <v>14</v>
      </c>
      <c r="D30" s="180">
        <v>1</v>
      </c>
      <c r="E30" s="28" t="s">
        <v>60</v>
      </c>
      <c r="F30" s="181"/>
    </row>
    <row r="31" spans="1:6" ht="18" customHeight="1">
      <c r="A31" s="26" t="s">
        <v>61</v>
      </c>
      <c r="B31" s="179">
        <v>178128</v>
      </c>
      <c r="C31" s="719">
        <v>529</v>
      </c>
      <c r="D31" s="180">
        <v>6</v>
      </c>
      <c r="E31" s="28" t="s">
        <v>62</v>
      </c>
      <c r="F31" s="190"/>
    </row>
    <row r="32" spans="1:6" ht="18" customHeight="1">
      <c r="A32" s="34" t="s">
        <v>63</v>
      </c>
      <c r="B32" s="179">
        <v>24390</v>
      </c>
      <c r="C32" s="179">
        <v>22</v>
      </c>
      <c r="D32" s="180">
        <v>1</v>
      </c>
      <c r="E32" s="28" t="s">
        <v>955</v>
      </c>
      <c r="F32" s="181"/>
    </row>
    <row r="33" spans="1:6" ht="18" customHeight="1">
      <c r="A33" s="26" t="s">
        <v>64</v>
      </c>
      <c r="B33" s="179">
        <v>25774</v>
      </c>
      <c r="C33" s="179">
        <v>27</v>
      </c>
      <c r="D33" s="180">
        <v>1</v>
      </c>
      <c r="E33" s="28" t="s">
        <v>65</v>
      </c>
      <c r="F33" s="181"/>
    </row>
    <row r="34" spans="1:6" ht="18" customHeight="1">
      <c r="A34" s="26" t="s">
        <v>66</v>
      </c>
      <c r="B34" s="179">
        <v>26861</v>
      </c>
      <c r="C34" s="179">
        <v>27</v>
      </c>
      <c r="D34" s="180">
        <v>2</v>
      </c>
      <c r="E34" s="28" t="s">
        <v>67</v>
      </c>
      <c r="F34" s="181"/>
    </row>
    <row r="35" spans="1:6" ht="18" customHeight="1">
      <c r="A35" s="26" t="s">
        <v>68</v>
      </c>
      <c r="B35" s="179">
        <v>19618</v>
      </c>
      <c r="C35" s="179">
        <v>38</v>
      </c>
      <c r="D35" s="180">
        <v>1</v>
      </c>
      <c r="E35" s="28" t="s">
        <v>69</v>
      </c>
      <c r="F35" s="191"/>
    </row>
    <row r="36" spans="1:6" ht="18" customHeight="1">
      <c r="A36" s="35" t="s">
        <v>72</v>
      </c>
      <c r="B36" s="177">
        <f>SUM(B37:B43)</f>
        <v>430007</v>
      </c>
      <c r="C36" s="718">
        <f>SUM(C37:C43)</f>
        <v>804</v>
      </c>
      <c r="D36" s="177">
        <f>SUM(D37:D43)</f>
        <v>19</v>
      </c>
      <c r="E36" s="23" t="s">
        <v>73</v>
      </c>
    </row>
    <row r="37" spans="1:6" ht="18" customHeight="1">
      <c r="A37" s="33" t="s">
        <v>74</v>
      </c>
      <c r="B37" s="179">
        <v>8088</v>
      </c>
      <c r="C37" s="179">
        <v>62</v>
      </c>
      <c r="D37" s="180">
        <v>2</v>
      </c>
      <c r="E37" s="31" t="s">
        <v>75</v>
      </c>
      <c r="F37" s="189"/>
    </row>
    <row r="38" spans="1:6" ht="18" customHeight="1">
      <c r="A38" s="33" t="s">
        <v>76</v>
      </c>
      <c r="B38" s="179">
        <v>20761</v>
      </c>
      <c r="C38" s="179">
        <v>34</v>
      </c>
      <c r="D38" s="180">
        <v>3</v>
      </c>
      <c r="E38" s="28" t="s">
        <v>77</v>
      </c>
      <c r="F38" s="189"/>
    </row>
    <row r="39" spans="1:6" ht="18" customHeight="1">
      <c r="A39" s="33" t="s">
        <v>78</v>
      </c>
      <c r="B39" s="179">
        <v>306506</v>
      </c>
      <c r="C39" s="719">
        <v>572</v>
      </c>
      <c r="D39" s="180">
        <v>10</v>
      </c>
      <c r="E39" s="28" t="s">
        <v>79</v>
      </c>
      <c r="F39" s="189"/>
    </row>
    <row r="40" spans="1:6" ht="18" customHeight="1">
      <c r="A40" s="33" t="s">
        <v>80</v>
      </c>
      <c r="B40" s="179">
        <v>14496</v>
      </c>
      <c r="C40" s="179">
        <v>47</v>
      </c>
      <c r="D40" s="180">
        <v>1</v>
      </c>
      <c r="E40" s="28" t="s">
        <v>81</v>
      </c>
      <c r="F40" s="189"/>
    </row>
    <row r="41" spans="1:6" ht="18" customHeight="1">
      <c r="A41" s="33" t="s">
        <v>82</v>
      </c>
      <c r="B41" s="179">
        <v>26720</v>
      </c>
      <c r="C41" s="179">
        <v>21</v>
      </c>
      <c r="D41" s="180">
        <v>1</v>
      </c>
      <c r="E41" s="31" t="s">
        <v>83</v>
      </c>
      <c r="F41" s="189"/>
    </row>
    <row r="42" spans="1:6" ht="18" customHeight="1">
      <c r="A42" s="33" t="s">
        <v>84</v>
      </c>
      <c r="B42" s="179">
        <v>11068</v>
      </c>
      <c r="C42" s="179">
        <v>10</v>
      </c>
      <c r="D42" s="180">
        <v>1</v>
      </c>
      <c r="E42" s="31" t="s">
        <v>85</v>
      </c>
      <c r="F42" s="189"/>
    </row>
    <row r="43" spans="1:6" ht="18" customHeight="1">
      <c r="A43" s="33" t="s">
        <v>86</v>
      </c>
      <c r="B43" s="179">
        <v>42368</v>
      </c>
      <c r="C43" s="179">
        <v>58</v>
      </c>
      <c r="D43" s="180">
        <v>1</v>
      </c>
      <c r="E43" s="28" t="s">
        <v>87</v>
      </c>
      <c r="F43" s="189"/>
    </row>
    <row r="44" spans="1:6" ht="18" customHeight="1">
      <c r="A44" s="36" t="s">
        <v>88</v>
      </c>
      <c r="B44" s="177">
        <f>SUM(B45:B49)</f>
        <v>168001</v>
      </c>
      <c r="C44" s="177">
        <f>SUM(C45:C49)</f>
        <v>204</v>
      </c>
      <c r="D44" s="177">
        <f>SUM(D45:D49)</f>
        <v>11</v>
      </c>
      <c r="E44" s="23" t="s">
        <v>89</v>
      </c>
      <c r="F44" s="192"/>
    </row>
    <row r="45" spans="1:6" ht="18" customHeight="1">
      <c r="A45" s="26" t="s">
        <v>90</v>
      </c>
      <c r="B45" s="179">
        <v>25241</v>
      </c>
      <c r="C45" s="179">
        <v>33</v>
      </c>
      <c r="D45" s="180">
        <v>2</v>
      </c>
      <c r="E45" s="28" t="s">
        <v>91</v>
      </c>
      <c r="F45" s="193"/>
    </row>
    <row r="46" spans="1:6" ht="18" customHeight="1">
      <c r="A46" s="33" t="s">
        <v>92</v>
      </c>
      <c r="B46" s="179">
        <v>55740</v>
      </c>
      <c r="C46" s="179">
        <v>66</v>
      </c>
      <c r="D46" s="180">
        <v>2</v>
      </c>
      <c r="E46" s="28" t="s">
        <v>93</v>
      </c>
      <c r="F46" s="189"/>
    </row>
    <row r="47" spans="1:6" ht="18" customHeight="1">
      <c r="A47" s="33" t="s">
        <v>94</v>
      </c>
      <c r="B47" s="179">
        <v>19399</v>
      </c>
      <c r="C47" s="179">
        <v>23</v>
      </c>
      <c r="D47" s="180">
        <v>2</v>
      </c>
      <c r="E47" s="28" t="s">
        <v>95</v>
      </c>
      <c r="F47" s="189"/>
    </row>
    <row r="48" spans="1:6" ht="18" customHeight="1">
      <c r="A48" s="33" t="s">
        <v>96</v>
      </c>
      <c r="B48" s="179">
        <v>21434</v>
      </c>
      <c r="C48" s="179">
        <v>35</v>
      </c>
      <c r="D48" s="180">
        <v>2</v>
      </c>
      <c r="E48" s="28" t="s">
        <v>97</v>
      </c>
      <c r="F48" s="189"/>
    </row>
    <row r="49" spans="1:6" ht="18" customHeight="1">
      <c r="A49" s="33" t="s">
        <v>98</v>
      </c>
      <c r="B49" s="179">
        <v>46187</v>
      </c>
      <c r="C49" s="188">
        <v>47</v>
      </c>
      <c r="D49" s="180">
        <v>3</v>
      </c>
      <c r="E49" s="31" t="s">
        <v>99</v>
      </c>
      <c r="F49" s="189"/>
    </row>
    <row r="50" spans="1:6" ht="12.75" customHeight="1">
      <c r="B50" s="194"/>
      <c r="C50" s="194"/>
      <c r="D50" s="194"/>
    </row>
    <row r="51" spans="1:6" ht="12.75" customHeight="1">
      <c r="B51" s="195"/>
      <c r="C51" s="195"/>
      <c r="D51" s="196"/>
    </row>
    <row r="52" spans="1:6" ht="13.5" customHeight="1">
      <c r="B52" s="197"/>
      <c r="C52" s="197"/>
    </row>
    <row r="53" spans="1:6" ht="12.75" customHeight="1">
      <c r="A53" s="198"/>
      <c r="B53" s="199"/>
      <c r="C53" s="200"/>
      <c r="D53" s="201"/>
      <c r="E53" s="198"/>
    </row>
    <row r="54" spans="1:6" ht="12.75" customHeight="1">
      <c r="B54" s="202"/>
      <c r="C54" s="202"/>
      <c r="D54" s="203"/>
    </row>
    <row r="55" spans="1:6" ht="12.75" customHeight="1">
      <c r="B55" s="199"/>
      <c r="C55" s="204"/>
      <c r="D55" s="201"/>
    </row>
    <row r="56" spans="1:6" ht="12.75" customHeight="1">
      <c r="B56" s="204"/>
      <c r="C56" s="204"/>
      <c r="D56" s="205"/>
    </row>
    <row r="57" spans="1:6" ht="12.75" customHeight="1">
      <c r="B57" s="206"/>
      <c r="C57" s="204"/>
      <c r="D57" s="205"/>
    </row>
    <row r="58" spans="1:6" ht="15" customHeight="1">
      <c r="B58" s="207"/>
      <c r="C58" s="207"/>
      <c r="D58" s="205"/>
    </row>
    <row r="59" spans="1:6" ht="15" customHeight="1">
      <c r="B59" s="205"/>
      <c r="C59" s="205"/>
      <c r="D59" s="205"/>
    </row>
    <row r="60" spans="1:6" ht="15" customHeight="1">
      <c r="A60" s="208"/>
      <c r="B60" s="201"/>
      <c r="C60" s="201"/>
      <c r="D60" s="201"/>
    </row>
    <row r="61" spans="1:6" ht="15" customHeight="1">
      <c r="B61" s="201"/>
      <c r="C61" s="201"/>
      <c r="D61" s="201"/>
    </row>
    <row r="62" spans="1:6" ht="15" customHeight="1">
      <c r="B62" s="201"/>
      <c r="C62" s="201"/>
      <c r="D62" s="201"/>
    </row>
    <row r="63" spans="1:6" ht="15" customHeight="1">
      <c r="B63" s="201"/>
      <c r="C63" s="201"/>
      <c r="D63" s="201"/>
    </row>
    <row r="64" spans="1:6" ht="15" customHeight="1">
      <c r="B64" s="201"/>
      <c r="C64" s="201"/>
      <c r="D64" s="201"/>
    </row>
    <row r="65" spans="1:5" ht="15" customHeight="1">
      <c r="A65" s="208"/>
      <c r="B65" s="201"/>
      <c r="C65" s="201"/>
      <c r="D65" s="201"/>
    </row>
    <row r="66" spans="1:5" ht="15" customHeight="1">
      <c r="A66" s="208"/>
      <c r="B66" s="201"/>
      <c r="C66" s="201"/>
      <c r="D66" s="201"/>
    </row>
    <row r="67" spans="1:5" ht="15" customHeight="1">
      <c r="A67" s="208"/>
      <c r="B67" s="201"/>
      <c r="C67" s="201"/>
      <c r="D67" s="201"/>
    </row>
    <row r="68" spans="1:5" ht="15" customHeight="1">
      <c r="A68" s="208"/>
      <c r="B68" s="201"/>
      <c r="C68" s="201"/>
      <c r="D68" s="201"/>
    </row>
    <row r="69" spans="1:5" ht="15" customHeight="1">
      <c r="B69" s="201"/>
      <c r="C69" s="201"/>
      <c r="D69" s="201"/>
    </row>
    <row r="70" spans="1:5" ht="15" customHeight="1">
      <c r="A70" s="208"/>
      <c r="B70" s="201"/>
      <c r="C70" s="201"/>
      <c r="D70" s="201"/>
    </row>
    <row r="71" spans="1:5" ht="15" customHeight="1">
      <c r="A71" s="165" t="s">
        <v>0</v>
      </c>
      <c r="E71" s="167" t="s">
        <v>1</v>
      </c>
    </row>
    <row r="72" spans="1:5" ht="15" customHeight="1">
      <c r="A72" s="169"/>
      <c r="E72" s="169"/>
    </row>
    <row r="73" spans="1:5" ht="20">
      <c r="A73" s="209" t="s">
        <v>868</v>
      </c>
      <c r="B73" s="196"/>
      <c r="C73" s="196"/>
      <c r="D73" s="168"/>
      <c r="E73" s="802" t="s">
        <v>810</v>
      </c>
    </row>
    <row r="74" spans="1:5" ht="20">
      <c r="A74" s="209" t="s">
        <v>285</v>
      </c>
      <c r="B74" s="196"/>
      <c r="C74" s="196"/>
      <c r="D74" s="196"/>
      <c r="E74" s="530" t="s">
        <v>286</v>
      </c>
    </row>
    <row r="75" spans="1:5" ht="20">
      <c r="A75" s="803" t="s">
        <v>287</v>
      </c>
      <c r="B75" s="196"/>
      <c r="C75" s="196"/>
      <c r="D75" s="898" t="s">
        <v>288</v>
      </c>
      <c r="E75" s="898"/>
    </row>
    <row r="76" spans="1:5" ht="15" customHeight="1"/>
    <row r="77" spans="1:5" ht="15" customHeight="1">
      <c r="A77" s="9" t="s">
        <v>865</v>
      </c>
      <c r="B77" s="172" t="s">
        <v>279</v>
      </c>
      <c r="C77" s="173" t="s">
        <v>280</v>
      </c>
      <c r="D77" s="94" t="s">
        <v>281</v>
      </c>
      <c r="E77" s="10" t="s">
        <v>866</v>
      </c>
    </row>
    <row r="78" spans="1:5" ht="15" customHeight="1">
      <c r="A78" s="174"/>
      <c r="B78" s="175" t="s">
        <v>282</v>
      </c>
      <c r="C78" s="175" t="s">
        <v>282</v>
      </c>
      <c r="D78" s="96" t="s">
        <v>244</v>
      </c>
      <c r="E78" s="16"/>
    </row>
    <row r="79" spans="1:5" ht="15" customHeight="1">
      <c r="A79" s="174"/>
      <c r="B79" s="175" t="s">
        <v>283</v>
      </c>
      <c r="C79" s="175" t="s">
        <v>284</v>
      </c>
      <c r="D79" s="96" t="s">
        <v>247</v>
      </c>
      <c r="E79" s="16"/>
    </row>
    <row r="80" spans="1:5" ht="15" customHeight="1">
      <c r="A80" s="174"/>
      <c r="B80" s="176"/>
      <c r="C80" s="176"/>
      <c r="D80" s="176"/>
      <c r="E80" s="16"/>
    </row>
    <row r="81" spans="1:5" ht="15" customHeight="1">
      <c r="A81" s="35" t="s">
        <v>102</v>
      </c>
      <c r="B81" s="126">
        <f>SUM(B82:B97)</f>
        <v>713108</v>
      </c>
      <c r="C81" s="177">
        <f>SUM(C82:C97)</f>
        <v>1184</v>
      </c>
      <c r="D81" s="177">
        <f>SUM(D82:D97)</f>
        <v>26</v>
      </c>
      <c r="E81" s="57" t="s">
        <v>103</v>
      </c>
    </row>
    <row r="82" spans="1:5" ht="15" customHeight="1">
      <c r="A82" s="58" t="s">
        <v>114</v>
      </c>
      <c r="B82" s="103">
        <v>29593</v>
      </c>
      <c r="C82" s="103">
        <v>39</v>
      </c>
      <c r="D82" s="180">
        <v>2</v>
      </c>
      <c r="E82" s="59" t="s">
        <v>115</v>
      </c>
    </row>
    <row r="83" spans="1:5" ht="15" customHeight="1">
      <c r="A83" s="58" t="s">
        <v>110</v>
      </c>
      <c r="B83" s="103">
        <v>21610</v>
      </c>
      <c r="C83" s="103">
        <v>32</v>
      </c>
      <c r="D83" s="180">
        <v>1</v>
      </c>
      <c r="E83" s="59" t="s">
        <v>111</v>
      </c>
    </row>
    <row r="84" spans="1:5" ht="15" customHeight="1">
      <c r="A84" s="58" t="s">
        <v>229</v>
      </c>
      <c r="B84" s="103">
        <v>11493</v>
      </c>
      <c r="C84" s="103">
        <v>67</v>
      </c>
      <c r="D84" s="180">
        <v>1</v>
      </c>
      <c r="E84" s="59" t="s">
        <v>230</v>
      </c>
    </row>
    <row r="85" spans="1:5" ht="15" customHeight="1">
      <c r="A85" s="58" t="s">
        <v>118</v>
      </c>
      <c r="B85" s="103">
        <v>21075</v>
      </c>
      <c r="C85" s="103">
        <v>27</v>
      </c>
      <c r="D85" s="180">
        <v>1</v>
      </c>
      <c r="E85" s="59" t="s">
        <v>119</v>
      </c>
    </row>
    <row r="86" spans="1:5" ht="15" customHeight="1">
      <c r="A86" s="58" t="s">
        <v>104</v>
      </c>
      <c r="B86" s="103">
        <v>20493</v>
      </c>
      <c r="C86" s="103">
        <v>22</v>
      </c>
      <c r="D86" s="180">
        <v>1</v>
      </c>
      <c r="E86" s="59" t="s">
        <v>105</v>
      </c>
    </row>
    <row r="87" spans="1:5" ht="15" customHeight="1">
      <c r="A87" s="58" t="s">
        <v>106</v>
      </c>
      <c r="B87" s="103">
        <v>21800</v>
      </c>
      <c r="C87" s="103">
        <v>22</v>
      </c>
      <c r="D87" s="180">
        <v>2</v>
      </c>
      <c r="E87" s="59" t="s">
        <v>107</v>
      </c>
    </row>
    <row r="88" spans="1:5" ht="15" customHeight="1">
      <c r="A88" s="58" t="s">
        <v>108</v>
      </c>
      <c r="B88" s="103">
        <v>380831</v>
      </c>
      <c r="C88" s="103">
        <v>713</v>
      </c>
      <c r="D88" s="180">
        <v>4</v>
      </c>
      <c r="E88" s="60" t="s">
        <v>109</v>
      </c>
    </row>
    <row r="89" spans="1:5" ht="15" customHeight="1">
      <c r="A89" s="58" t="s">
        <v>122</v>
      </c>
      <c r="B89" s="103">
        <v>33940</v>
      </c>
      <c r="C89" s="103">
        <v>56</v>
      </c>
      <c r="D89" s="180">
        <v>2</v>
      </c>
      <c r="E89" s="59" t="s">
        <v>123</v>
      </c>
    </row>
    <row r="90" spans="1:5" ht="15" customHeight="1">
      <c r="A90" s="58" t="s">
        <v>112</v>
      </c>
      <c r="B90" s="103">
        <v>17485</v>
      </c>
      <c r="C90" s="103">
        <v>27</v>
      </c>
      <c r="D90" s="180">
        <v>1</v>
      </c>
      <c r="E90" s="59" t="s">
        <v>113</v>
      </c>
    </row>
    <row r="91" spans="1:5" ht="15" customHeight="1">
      <c r="A91" s="58" t="s">
        <v>124</v>
      </c>
      <c r="B91" s="103">
        <v>8507</v>
      </c>
      <c r="C91" s="103">
        <v>12</v>
      </c>
      <c r="D91" s="180">
        <v>2</v>
      </c>
      <c r="E91" s="59" t="s">
        <v>125</v>
      </c>
    </row>
    <row r="92" spans="1:5" ht="15" customHeight="1">
      <c r="A92" s="58" t="s">
        <v>126</v>
      </c>
      <c r="B92" s="103">
        <v>22054</v>
      </c>
      <c r="C92" s="103">
        <v>29</v>
      </c>
      <c r="D92" s="180">
        <v>1</v>
      </c>
      <c r="E92" s="59" t="s">
        <v>127</v>
      </c>
    </row>
    <row r="93" spans="1:5" ht="15" customHeight="1">
      <c r="A93" s="58" t="s">
        <v>120</v>
      </c>
      <c r="B93" s="103">
        <v>30703</v>
      </c>
      <c r="C93" s="103">
        <v>33</v>
      </c>
      <c r="D93" s="180">
        <v>1</v>
      </c>
      <c r="E93" s="59" t="s">
        <v>121</v>
      </c>
    </row>
    <row r="94" spans="1:5" ht="15" customHeight="1">
      <c r="A94" s="58" t="s">
        <v>128</v>
      </c>
      <c r="B94" s="103">
        <v>11708</v>
      </c>
      <c r="C94" s="103">
        <v>14</v>
      </c>
      <c r="D94" s="180">
        <v>1</v>
      </c>
      <c r="E94" s="59" t="s">
        <v>129</v>
      </c>
    </row>
    <row r="95" spans="1:5" ht="15" customHeight="1">
      <c r="A95" s="58" t="s">
        <v>130</v>
      </c>
      <c r="B95" s="103">
        <v>18550</v>
      </c>
      <c r="C95" s="103">
        <v>47</v>
      </c>
      <c r="D95" s="180">
        <v>2</v>
      </c>
      <c r="E95" s="59" t="s">
        <v>131</v>
      </c>
    </row>
    <row r="96" spans="1:5" ht="15" customHeight="1">
      <c r="A96" s="58" t="s">
        <v>132</v>
      </c>
      <c r="B96" s="103">
        <v>29362</v>
      </c>
      <c r="C96" s="103">
        <v>20</v>
      </c>
      <c r="D96" s="180">
        <v>2</v>
      </c>
      <c r="E96" s="59" t="s">
        <v>133</v>
      </c>
    </row>
    <row r="97" spans="1:5" ht="15" customHeight="1">
      <c r="A97" s="58" t="s">
        <v>116</v>
      </c>
      <c r="B97" s="103">
        <v>33904</v>
      </c>
      <c r="C97" s="103">
        <v>24</v>
      </c>
      <c r="D97" s="180">
        <v>2</v>
      </c>
      <c r="E97" s="59" t="s">
        <v>117</v>
      </c>
    </row>
    <row r="98" spans="1:5" ht="15" customHeight="1">
      <c r="A98" s="36" t="s">
        <v>134</v>
      </c>
      <c r="B98" s="177">
        <f>SUM(B99:B106)</f>
        <v>324998</v>
      </c>
      <c r="C98" s="177">
        <f>SUM(C99:C106)</f>
        <v>530</v>
      </c>
      <c r="D98" s="177">
        <f>SUM(D99:D106)</f>
        <v>16</v>
      </c>
      <c r="E98" s="61" t="s">
        <v>135</v>
      </c>
    </row>
    <row r="99" spans="1:5" ht="15" customHeight="1">
      <c r="A99" s="58" t="s">
        <v>136</v>
      </c>
      <c r="B99" s="103">
        <v>17065</v>
      </c>
      <c r="C99" s="103">
        <v>22</v>
      </c>
      <c r="D99" s="180">
        <v>1</v>
      </c>
      <c r="E99" s="59" t="s">
        <v>137</v>
      </c>
    </row>
    <row r="100" spans="1:5" ht="15" customHeight="1">
      <c r="A100" s="58" t="s">
        <v>138</v>
      </c>
      <c r="B100" s="103">
        <v>13652</v>
      </c>
      <c r="C100" s="103">
        <v>19</v>
      </c>
      <c r="D100" s="180">
        <v>1</v>
      </c>
      <c r="E100" s="59" t="s">
        <v>139</v>
      </c>
    </row>
    <row r="101" spans="1:5" ht="15" customHeight="1">
      <c r="A101" s="58" t="s">
        <v>140</v>
      </c>
      <c r="B101" s="103">
        <v>22494</v>
      </c>
      <c r="C101" s="103">
        <v>38</v>
      </c>
      <c r="D101" s="180">
        <v>3</v>
      </c>
      <c r="E101" s="59" t="s">
        <v>141</v>
      </c>
    </row>
    <row r="102" spans="1:5">
      <c r="A102" s="58" t="s">
        <v>142</v>
      </c>
      <c r="B102" s="103">
        <v>32672</v>
      </c>
      <c r="C102" s="103">
        <v>35</v>
      </c>
      <c r="D102" s="180">
        <v>1</v>
      </c>
      <c r="E102" s="59" t="s">
        <v>143</v>
      </c>
    </row>
    <row r="103" spans="1:5">
      <c r="A103" s="58" t="s">
        <v>144</v>
      </c>
      <c r="B103" s="103">
        <v>175093</v>
      </c>
      <c r="C103" s="103">
        <v>332</v>
      </c>
      <c r="D103" s="180">
        <v>7</v>
      </c>
      <c r="E103" s="59" t="s">
        <v>145</v>
      </c>
    </row>
    <row r="104" spans="1:5" ht="15.75" customHeight="1">
      <c r="A104" s="58" t="s">
        <v>146</v>
      </c>
      <c r="B104" s="103">
        <v>21745</v>
      </c>
      <c r="C104" s="103">
        <v>28</v>
      </c>
      <c r="D104" s="180">
        <v>1</v>
      </c>
      <c r="E104" s="59" t="s">
        <v>147</v>
      </c>
    </row>
    <row r="105" spans="1:5">
      <c r="A105" s="58" t="s">
        <v>148</v>
      </c>
      <c r="B105" s="103">
        <v>28240</v>
      </c>
      <c r="C105" s="103">
        <v>40</v>
      </c>
      <c r="D105" s="180">
        <v>1</v>
      </c>
      <c r="E105" s="59" t="s">
        <v>971</v>
      </c>
    </row>
    <row r="106" spans="1:5">
      <c r="A106" s="58" t="s">
        <v>149</v>
      </c>
      <c r="B106" s="103">
        <v>14037</v>
      </c>
      <c r="C106" s="103">
        <v>16</v>
      </c>
      <c r="D106" s="180">
        <v>1</v>
      </c>
      <c r="E106" s="59" t="s">
        <v>150</v>
      </c>
    </row>
    <row r="107" spans="1:5" ht="15">
      <c r="A107" s="36" t="s">
        <v>151</v>
      </c>
      <c r="B107" s="177">
        <f>SUM(B108:B112)</f>
        <v>163780</v>
      </c>
      <c r="C107" s="718">
        <f>SUM(C108:C112)</f>
        <v>190</v>
      </c>
      <c r="D107" s="177">
        <f>SUM(D108:D112)</f>
        <v>11</v>
      </c>
      <c r="E107" s="57" t="s">
        <v>152</v>
      </c>
    </row>
    <row r="108" spans="1:5">
      <c r="A108" s="58" t="s">
        <v>153</v>
      </c>
      <c r="B108" s="103">
        <v>44665</v>
      </c>
      <c r="C108" s="103">
        <v>57</v>
      </c>
      <c r="D108" s="180">
        <v>4</v>
      </c>
      <c r="E108" s="59" t="s">
        <v>154</v>
      </c>
    </row>
    <row r="109" spans="1:5">
      <c r="A109" s="58" t="s">
        <v>155</v>
      </c>
      <c r="B109" s="103">
        <v>19065</v>
      </c>
      <c r="C109" s="103">
        <v>27</v>
      </c>
      <c r="D109" s="180">
        <v>2</v>
      </c>
      <c r="E109" s="59" t="s">
        <v>156</v>
      </c>
    </row>
    <row r="110" spans="1:5">
      <c r="A110" s="58" t="s">
        <v>157</v>
      </c>
      <c r="B110" s="103">
        <v>71036</v>
      </c>
      <c r="C110" s="103">
        <v>50</v>
      </c>
      <c r="D110" s="180">
        <v>2</v>
      </c>
      <c r="E110" s="59" t="s">
        <v>158</v>
      </c>
    </row>
    <row r="111" spans="1:5">
      <c r="A111" s="58" t="s">
        <v>159</v>
      </c>
      <c r="B111" s="103">
        <v>13547</v>
      </c>
      <c r="C111" s="103">
        <v>28</v>
      </c>
      <c r="D111" s="180">
        <v>2</v>
      </c>
      <c r="E111" s="59" t="s">
        <v>160</v>
      </c>
    </row>
    <row r="112" spans="1:5">
      <c r="A112" s="58" t="s">
        <v>161</v>
      </c>
      <c r="B112" s="103">
        <v>15467</v>
      </c>
      <c r="C112" s="103">
        <v>28</v>
      </c>
      <c r="D112" s="180">
        <v>1</v>
      </c>
      <c r="E112" s="59" t="s">
        <v>162</v>
      </c>
    </row>
    <row r="113" spans="1:5" ht="14">
      <c r="A113" s="36" t="s">
        <v>163</v>
      </c>
      <c r="B113" s="177">
        <f>SUM(B114:B119)</f>
        <v>150307</v>
      </c>
      <c r="C113" s="177">
        <f>SUM(C114:C119)</f>
        <v>244</v>
      </c>
      <c r="D113" s="177">
        <f>SUM(D114:D119)</f>
        <v>8</v>
      </c>
      <c r="E113" s="61" t="s">
        <v>164</v>
      </c>
    </row>
    <row r="114" spans="1:5">
      <c r="A114" s="58" t="s">
        <v>165</v>
      </c>
      <c r="B114" s="103">
        <v>67783</v>
      </c>
      <c r="C114" s="103">
        <v>108</v>
      </c>
      <c r="D114" s="180">
        <v>2</v>
      </c>
      <c r="E114" s="59" t="s">
        <v>166</v>
      </c>
    </row>
    <row r="115" spans="1:5">
      <c r="A115" s="58" t="s">
        <v>167</v>
      </c>
      <c r="B115" s="103">
        <v>16738</v>
      </c>
      <c r="C115" s="103">
        <v>16</v>
      </c>
      <c r="D115" s="180">
        <v>1</v>
      </c>
      <c r="E115" s="59" t="s">
        <v>168</v>
      </c>
    </row>
    <row r="116" spans="1:5">
      <c r="A116" s="58" t="s">
        <v>169</v>
      </c>
      <c r="B116" s="103">
        <v>9420</v>
      </c>
      <c r="C116" s="103">
        <v>25</v>
      </c>
      <c r="D116" s="180">
        <v>1</v>
      </c>
      <c r="E116" s="59" t="s">
        <v>170</v>
      </c>
    </row>
    <row r="117" spans="1:5">
      <c r="A117" s="58" t="s">
        <v>171</v>
      </c>
      <c r="B117" s="103">
        <v>27658</v>
      </c>
      <c r="C117" s="103">
        <v>42</v>
      </c>
      <c r="D117" s="180">
        <v>2</v>
      </c>
      <c r="E117" s="59" t="s">
        <v>172</v>
      </c>
    </row>
    <row r="118" spans="1:5">
      <c r="A118" s="58" t="s">
        <v>173</v>
      </c>
      <c r="B118" s="103">
        <v>8906</v>
      </c>
      <c r="C118" s="103">
        <v>26</v>
      </c>
      <c r="D118" s="180">
        <v>1</v>
      </c>
      <c r="E118" s="59" t="s">
        <v>174</v>
      </c>
    </row>
    <row r="119" spans="1:5">
      <c r="A119" s="58" t="s">
        <v>175</v>
      </c>
      <c r="B119" s="103">
        <v>19802</v>
      </c>
      <c r="C119" s="103">
        <v>27</v>
      </c>
      <c r="D119" s="180">
        <v>1</v>
      </c>
      <c r="E119" s="59" t="s">
        <v>176</v>
      </c>
    </row>
    <row r="120" spans="1:5" ht="14">
      <c r="A120" s="21" t="s">
        <v>177</v>
      </c>
      <c r="B120" s="177">
        <f>SUM(B121:B124)</f>
        <v>73551</v>
      </c>
      <c r="C120" s="177">
        <f>SUM(C121:C124)</f>
        <v>112</v>
      </c>
      <c r="D120" s="177">
        <f>SUM(D121:D124)</f>
        <v>5</v>
      </c>
      <c r="E120" s="61" t="s">
        <v>178</v>
      </c>
    </row>
    <row r="121" spans="1:5">
      <c r="A121" s="58" t="s">
        <v>179</v>
      </c>
      <c r="B121" s="103">
        <v>9144</v>
      </c>
      <c r="C121" s="103">
        <v>16</v>
      </c>
      <c r="D121" s="180">
        <v>1</v>
      </c>
      <c r="E121" s="59" t="s">
        <v>180</v>
      </c>
    </row>
    <row r="122" spans="1:5">
      <c r="A122" s="58" t="s">
        <v>181</v>
      </c>
      <c r="B122" s="103">
        <v>41258</v>
      </c>
      <c r="C122" s="103">
        <v>53</v>
      </c>
      <c r="D122" s="180">
        <v>2</v>
      </c>
      <c r="E122" s="59" t="s">
        <v>182</v>
      </c>
    </row>
    <row r="123" spans="1:5">
      <c r="A123" s="58" t="s">
        <v>183</v>
      </c>
      <c r="B123" s="103">
        <v>12884</v>
      </c>
      <c r="C123" s="103">
        <v>24</v>
      </c>
      <c r="D123" s="180">
        <v>1</v>
      </c>
      <c r="E123" s="59" t="s">
        <v>184</v>
      </c>
    </row>
    <row r="124" spans="1:5">
      <c r="A124" s="58" t="s">
        <v>185</v>
      </c>
      <c r="B124" s="103">
        <v>10265</v>
      </c>
      <c r="C124" s="103">
        <v>19</v>
      </c>
      <c r="D124" s="180">
        <v>1</v>
      </c>
      <c r="E124" s="59" t="s">
        <v>186</v>
      </c>
    </row>
    <row r="125" spans="1:5" ht="14">
      <c r="A125" s="35" t="s">
        <v>187</v>
      </c>
      <c r="B125" s="177">
        <f>SUM(B126:B128)</f>
        <v>50880</v>
      </c>
      <c r="C125" s="177">
        <f>SUM(C126:C128)</f>
        <v>49</v>
      </c>
      <c r="D125" s="177">
        <f>SUM(D126:D128)</f>
        <v>3</v>
      </c>
      <c r="E125" s="61" t="s">
        <v>188</v>
      </c>
    </row>
    <row r="126" spans="1:5">
      <c r="A126" s="58" t="s">
        <v>189</v>
      </c>
      <c r="B126" s="103">
        <v>4380</v>
      </c>
      <c r="C126" s="103">
        <v>14</v>
      </c>
      <c r="D126" s="180">
        <v>1</v>
      </c>
      <c r="E126" s="59" t="s">
        <v>190</v>
      </c>
    </row>
    <row r="127" spans="1:5">
      <c r="A127" s="58" t="s">
        <v>191</v>
      </c>
      <c r="B127" s="103">
        <v>31612</v>
      </c>
      <c r="C127" s="412">
        <v>15</v>
      </c>
      <c r="D127" s="180">
        <v>1</v>
      </c>
      <c r="E127" s="59" t="s">
        <v>192</v>
      </c>
    </row>
    <row r="128" spans="1:5">
      <c r="A128" s="58" t="s">
        <v>193</v>
      </c>
      <c r="B128" s="103">
        <v>14888</v>
      </c>
      <c r="C128" s="103">
        <v>20</v>
      </c>
      <c r="D128" s="180">
        <v>1</v>
      </c>
      <c r="E128" s="59" t="s">
        <v>194</v>
      </c>
    </row>
    <row r="129" spans="1:5" ht="14">
      <c r="A129" s="21" t="s">
        <v>197</v>
      </c>
      <c r="B129" s="177">
        <f>B130</f>
        <v>17604</v>
      </c>
      <c r="C129" s="695">
        <f>C130</f>
        <v>45</v>
      </c>
      <c r="D129" s="695">
        <f>D130</f>
        <v>1</v>
      </c>
      <c r="E129" s="61" t="s">
        <v>198</v>
      </c>
    </row>
    <row r="130" spans="1:5">
      <c r="A130" s="26" t="s">
        <v>201</v>
      </c>
      <c r="B130" s="103">
        <v>17604</v>
      </c>
      <c r="C130" s="103">
        <v>45</v>
      </c>
      <c r="D130" s="210">
        <v>1</v>
      </c>
      <c r="E130" s="59" t="s">
        <v>289</v>
      </c>
    </row>
    <row r="131" spans="1:5" ht="15">
      <c r="A131" s="21" t="s">
        <v>203</v>
      </c>
      <c r="B131" s="696">
        <f>B81+B98+B107+B113+B120+B125+B129+B11+B19+B27+B36+B44</f>
        <v>2946265</v>
      </c>
      <c r="C131" s="696">
        <f>C81+C98+C107+C113+C120+C125+C129+C11+C19+C27+C36+C44</f>
        <v>5164</v>
      </c>
      <c r="D131" s="696">
        <f>D81+D98+D107+D113+D120+D125+D129+D11+D19+D27+D36+D44</f>
        <v>143</v>
      </c>
      <c r="E131" s="57" t="s">
        <v>204</v>
      </c>
    </row>
    <row r="132" spans="1:5" ht="14">
      <c r="A132" s="80"/>
      <c r="B132" s="176"/>
      <c r="C132" s="176"/>
      <c r="D132" s="176"/>
      <c r="E132" s="34"/>
    </row>
    <row r="133" spans="1:5" ht="14">
      <c r="A133" s="80"/>
      <c r="B133" s="211"/>
      <c r="C133" s="211"/>
      <c r="D133" s="211"/>
      <c r="E133" s="81"/>
    </row>
    <row r="134" spans="1:5" ht="14">
      <c r="A134" s="80"/>
      <c r="B134" s="211"/>
      <c r="C134" s="211"/>
      <c r="D134" s="211"/>
      <c r="E134" s="81"/>
    </row>
    <row r="135" spans="1:5">
      <c r="A135" s="212"/>
      <c r="B135" s="213"/>
      <c r="C135" s="213"/>
      <c r="D135" s="213"/>
      <c r="E135" s="34"/>
    </row>
    <row r="136" spans="1:5">
      <c r="A136" s="65" t="s">
        <v>290</v>
      </c>
      <c r="B136" s="14"/>
      <c r="C136" s="14"/>
      <c r="D136" s="14"/>
      <c r="E136" s="214" t="s">
        <v>291</v>
      </c>
    </row>
    <row r="137" spans="1:5">
      <c r="A137" s="65" t="s">
        <v>292</v>
      </c>
      <c r="B137" s="215"/>
      <c r="C137" s="215"/>
      <c r="D137" s="215"/>
      <c r="E137" s="10" t="s">
        <v>293</v>
      </c>
    </row>
    <row r="138" spans="1:5">
      <c r="A138" s="65" t="s">
        <v>879</v>
      </c>
      <c r="B138" s="176"/>
      <c r="C138" s="176"/>
      <c r="D138" s="176"/>
      <c r="E138" s="69" t="s">
        <v>880</v>
      </c>
    </row>
    <row r="139" spans="1:5" ht="14">
      <c r="B139" s="216"/>
      <c r="C139" s="216"/>
      <c r="D139" s="217"/>
    </row>
    <row r="140" spans="1:5" ht="15.75" customHeight="1"/>
    <row r="141" spans="1:5" ht="16.5" customHeight="1"/>
  </sheetData>
  <sortState xmlns:xlrd2="http://schemas.microsoft.com/office/spreadsheetml/2017/richdata2" ref="A82:E97">
    <sortCondition ref="A82"/>
  </sortState>
  <mergeCells count="1">
    <mergeCell ref="D75:E75"/>
  </mergeCells>
  <pageMargins left="0.59055118110236227" right="0.59055118110236227" top="0.39370078740157483" bottom="0.39370078740157483" header="0.51181102362204722" footer="0.51181102362204722"/>
  <pageSetup paperSize="9" scale="69" orientation="portrait" r:id="rId1"/>
  <headerFooter alignWithMargins="0"/>
  <rowBreaks count="1" manualBreakCount="1">
    <brk id="70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>
    <tabColor rgb="FFFFFF00"/>
  </sheetPr>
  <dimension ref="A1:U135"/>
  <sheetViews>
    <sheetView showGridLines="0" view="pageLayout" topLeftCell="A106" zoomScaleSheetLayoutView="59" workbookViewId="0">
      <selection activeCell="A33" sqref="A33"/>
    </sheetView>
  </sheetViews>
  <sheetFormatPr defaultColWidth="11.453125" defaultRowHeight="13"/>
  <cols>
    <col min="1" max="1" width="24.26953125" style="670" customWidth="1"/>
    <col min="2" max="2" width="10.453125" style="669" customWidth="1"/>
    <col min="3" max="3" width="11" style="669" customWidth="1"/>
    <col min="4" max="4" width="10.26953125" style="670" customWidth="1"/>
    <col min="5" max="5" width="11.1796875" style="670" customWidth="1"/>
    <col min="6" max="6" width="9.81640625" style="670" customWidth="1"/>
    <col min="7" max="7" width="9.26953125" style="670" customWidth="1"/>
    <col min="8" max="8" width="9.1796875" style="670" customWidth="1"/>
    <col min="9" max="9" width="30.453125" style="680" customWidth="1"/>
    <col min="10" max="10" width="6.453125" style="670" customWidth="1"/>
    <col min="11" max="20" width="11.453125" style="670" customWidth="1"/>
    <col min="21" max="21" width="12.453125" style="669" customWidth="1"/>
    <col min="22" max="257" width="11.453125" style="670"/>
    <col min="258" max="258" width="30.453125" style="670" customWidth="1"/>
    <col min="259" max="260" width="11" style="670" customWidth="1"/>
    <col min="261" max="261" width="12.1796875" style="670" customWidth="1"/>
    <col min="262" max="264" width="11" style="670" customWidth="1"/>
    <col min="265" max="265" width="30.453125" style="670" customWidth="1"/>
    <col min="266" max="266" width="6.453125" style="670" customWidth="1"/>
    <col min="267" max="276" width="11.453125" style="670" customWidth="1"/>
    <col min="277" max="277" width="12.453125" style="670" customWidth="1"/>
    <col min="278" max="513" width="11.453125" style="670"/>
    <col min="514" max="514" width="30.453125" style="670" customWidth="1"/>
    <col min="515" max="516" width="11" style="670" customWidth="1"/>
    <col min="517" max="517" width="12.1796875" style="670" customWidth="1"/>
    <col min="518" max="520" width="11" style="670" customWidth="1"/>
    <col min="521" max="521" width="30.453125" style="670" customWidth="1"/>
    <col min="522" max="522" width="6.453125" style="670" customWidth="1"/>
    <col min="523" max="532" width="11.453125" style="670" customWidth="1"/>
    <col min="533" max="533" width="12.453125" style="670" customWidth="1"/>
    <col min="534" max="769" width="11.453125" style="670"/>
    <col min="770" max="770" width="30.453125" style="670" customWidth="1"/>
    <col min="771" max="772" width="11" style="670" customWidth="1"/>
    <col min="773" max="773" width="12.1796875" style="670" customWidth="1"/>
    <col min="774" max="776" width="11" style="670" customWidth="1"/>
    <col min="777" max="777" width="30.453125" style="670" customWidth="1"/>
    <col min="778" max="778" width="6.453125" style="670" customWidth="1"/>
    <col min="779" max="788" width="11.453125" style="670" customWidth="1"/>
    <col min="789" max="789" width="12.453125" style="670" customWidth="1"/>
    <col min="790" max="1025" width="11.453125" style="670"/>
    <col min="1026" max="1026" width="30.453125" style="670" customWidth="1"/>
    <col min="1027" max="1028" width="11" style="670" customWidth="1"/>
    <col min="1029" max="1029" width="12.1796875" style="670" customWidth="1"/>
    <col min="1030" max="1032" width="11" style="670" customWidth="1"/>
    <col min="1033" max="1033" width="30.453125" style="670" customWidth="1"/>
    <col min="1034" max="1034" width="6.453125" style="670" customWidth="1"/>
    <col min="1035" max="1044" width="11.453125" style="670" customWidth="1"/>
    <col min="1045" max="1045" width="12.453125" style="670" customWidth="1"/>
    <col min="1046" max="1281" width="11.453125" style="670"/>
    <col min="1282" max="1282" width="30.453125" style="670" customWidth="1"/>
    <col min="1283" max="1284" width="11" style="670" customWidth="1"/>
    <col min="1285" max="1285" width="12.1796875" style="670" customWidth="1"/>
    <col min="1286" max="1288" width="11" style="670" customWidth="1"/>
    <col min="1289" max="1289" width="30.453125" style="670" customWidth="1"/>
    <col min="1290" max="1290" width="6.453125" style="670" customWidth="1"/>
    <col min="1291" max="1300" width="11.453125" style="670" customWidth="1"/>
    <col min="1301" max="1301" width="12.453125" style="670" customWidth="1"/>
    <col min="1302" max="1537" width="11.453125" style="670"/>
    <col min="1538" max="1538" width="30.453125" style="670" customWidth="1"/>
    <col min="1539" max="1540" width="11" style="670" customWidth="1"/>
    <col min="1541" max="1541" width="12.1796875" style="670" customWidth="1"/>
    <col min="1542" max="1544" width="11" style="670" customWidth="1"/>
    <col min="1545" max="1545" width="30.453125" style="670" customWidth="1"/>
    <col min="1546" max="1546" width="6.453125" style="670" customWidth="1"/>
    <col min="1547" max="1556" width="11.453125" style="670" customWidth="1"/>
    <col min="1557" max="1557" width="12.453125" style="670" customWidth="1"/>
    <col min="1558" max="1793" width="11.453125" style="670"/>
    <col min="1794" max="1794" width="30.453125" style="670" customWidth="1"/>
    <col min="1795" max="1796" width="11" style="670" customWidth="1"/>
    <col min="1797" max="1797" width="12.1796875" style="670" customWidth="1"/>
    <col min="1798" max="1800" width="11" style="670" customWidth="1"/>
    <col min="1801" max="1801" width="30.453125" style="670" customWidth="1"/>
    <col min="1802" max="1802" width="6.453125" style="670" customWidth="1"/>
    <col min="1803" max="1812" width="11.453125" style="670" customWidth="1"/>
    <col min="1813" max="1813" width="12.453125" style="670" customWidth="1"/>
    <col min="1814" max="2049" width="11.453125" style="670"/>
    <col min="2050" max="2050" width="30.453125" style="670" customWidth="1"/>
    <col min="2051" max="2052" width="11" style="670" customWidth="1"/>
    <col min="2053" max="2053" width="12.1796875" style="670" customWidth="1"/>
    <col min="2054" max="2056" width="11" style="670" customWidth="1"/>
    <col min="2057" max="2057" width="30.453125" style="670" customWidth="1"/>
    <col min="2058" max="2058" width="6.453125" style="670" customWidth="1"/>
    <col min="2059" max="2068" width="11.453125" style="670" customWidth="1"/>
    <col min="2069" max="2069" width="12.453125" style="670" customWidth="1"/>
    <col min="2070" max="2305" width="11.453125" style="670"/>
    <col min="2306" max="2306" width="30.453125" style="670" customWidth="1"/>
    <col min="2307" max="2308" width="11" style="670" customWidth="1"/>
    <col min="2309" max="2309" width="12.1796875" style="670" customWidth="1"/>
    <col min="2310" max="2312" width="11" style="670" customWidth="1"/>
    <col min="2313" max="2313" width="30.453125" style="670" customWidth="1"/>
    <col min="2314" max="2314" width="6.453125" style="670" customWidth="1"/>
    <col min="2315" max="2324" width="11.453125" style="670" customWidth="1"/>
    <col min="2325" max="2325" width="12.453125" style="670" customWidth="1"/>
    <col min="2326" max="2561" width="11.453125" style="670"/>
    <col min="2562" max="2562" width="30.453125" style="670" customWidth="1"/>
    <col min="2563" max="2564" width="11" style="670" customWidth="1"/>
    <col min="2565" max="2565" width="12.1796875" style="670" customWidth="1"/>
    <col min="2566" max="2568" width="11" style="670" customWidth="1"/>
    <col min="2569" max="2569" width="30.453125" style="670" customWidth="1"/>
    <col min="2570" max="2570" width="6.453125" style="670" customWidth="1"/>
    <col min="2571" max="2580" width="11.453125" style="670" customWidth="1"/>
    <col min="2581" max="2581" width="12.453125" style="670" customWidth="1"/>
    <col min="2582" max="2817" width="11.453125" style="670"/>
    <col min="2818" max="2818" width="30.453125" style="670" customWidth="1"/>
    <col min="2819" max="2820" width="11" style="670" customWidth="1"/>
    <col min="2821" max="2821" width="12.1796875" style="670" customWidth="1"/>
    <col min="2822" max="2824" width="11" style="670" customWidth="1"/>
    <col min="2825" max="2825" width="30.453125" style="670" customWidth="1"/>
    <col min="2826" max="2826" width="6.453125" style="670" customWidth="1"/>
    <col min="2827" max="2836" width="11.453125" style="670" customWidth="1"/>
    <col min="2837" max="2837" width="12.453125" style="670" customWidth="1"/>
    <col min="2838" max="3073" width="11.453125" style="670"/>
    <col min="3074" max="3074" width="30.453125" style="670" customWidth="1"/>
    <col min="3075" max="3076" width="11" style="670" customWidth="1"/>
    <col min="3077" max="3077" width="12.1796875" style="670" customWidth="1"/>
    <col min="3078" max="3080" width="11" style="670" customWidth="1"/>
    <col min="3081" max="3081" width="30.453125" style="670" customWidth="1"/>
    <col min="3082" max="3082" width="6.453125" style="670" customWidth="1"/>
    <col min="3083" max="3092" width="11.453125" style="670" customWidth="1"/>
    <col min="3093" max="3093" width="12.453125" style="670" customWidth="1"/>
    <col min="3094" max="3329" width="11.453125" style="670"/>
    <col min="3330" max="3330" width="30.453125" style="670" customWidth="1"/>
    <col min="3331" max="3332" width="11" style="670" customWidth="1"/>
    <col min="3333" max="3333" width="12.1796875" style="670" customWidth="1"/>
    <col min="3334" max="3336" width="11" style="670" customWidth="1"/>
    <col min="3337" max="3337" width="30.453125" style="670" customWidth="1"/>
    <col min="3338" max="3338" width="6.453125" style="670" customWidth="1"/>
    <col min="3339" max="3348" width="11.453125" style="670" customWidth="1"/>
    <col min="3349" max="3349" width="12.453125" style="670" customWidth="1"/>
    <col min="3350" max="3585" width="11.453125" style="670"/>
    <col min="3586" max="3586" width="30.453125" style="670" customWidth="1"/>
    <col min="3587" max="3588" width="11" style="670" customWidth="1"/>
    <col min="3589" max="3589" width="12.1796875" style="670" customWidth="1"/>
    <col min="3590" max="3592" width="11" style="670" customWidth="1"/>
    <col min="3593" max="3593" width="30.453125" style="670" customWidth="1"/>
    <col min="3594" max="3594" width="6.453125" style="670" customWidth="1"/>
    <col min="3595" max="3604" width="11.453125" style="670" customWidth="1"/>
    <col min="3605" max="3605" width="12.453125" style="670" customWidth="1"/>
    <col min="3606" max="3841" width="11.453125" style="670"/>
    <col min="3842" max="3842" width="30.453125" style="670" customWidth="1"/>
    <col min="3843" max="3844" width="11" style="670" customWidth="1"/>
    <col min="3845" max="3845" width="12.1796875" style="670" customWidth="1"/>
    <col min="3846" max="3848" width="11" style="670" customWidth="1"/>
    <col min="3849" max="3849" width="30.453125" style="670" customWidth="1"/>
    <col min="3850" max="3850" width="6.453125" style="670" customWidth="1"/>
    <col min="3851" max="3860" width="11.453125" style="670" customWidth="1"/>
    <col min="3861" max="3861" width="12.453125" style="670" customWidth="1"/>
    <col min="3862" max="4097" width="11.453125" style="670"/>
    <col min="4098" max="4098" width="30.453125" style="670" customWidth="1"/>
    <col min="4099" max="4100" width="11" style="670" customWidth="1"/>
    <col min="4101" max="4101" width="12.1796875" style="670" customWidth="1"/>
    <col min="4102" max="4104" width="11" style="670" customWidth="1"/>
    <col min="4105" max="4105" width="30.453125" style="670" customWidth="1"/>
    <col min="4106" max="4106" width="6.453125" style="670" customWidth="1"/>
    <col min="4107" max="4116" width="11.453125" style="670" customWidth="1"/>
    <col min="4117" max="4117" width="12.453125" style="670" customWidth="1"/>
    <col min="4118" max="4353" width="11.453125" style="670"/>
    <col min="4354" max="4354" width="30.453125" style="670" customWidth="1"/>
    <col min="4355" max="4356" width="11" style="670" customWidth="1"/>
    <col min="4357" max="4357" width="12.1796875" style="670" customWidth="1"/>
    <col min="4358" max="4360" width="11" style="670" customWidth="1"/>
    <col min="4361" max="4361" width="30.453125" style="670" customWidth="1"/>
    <col min="4362" max="4362" width="6.453125" style="670" customWidth="1"/>
    <col min="4363" max="4372" width="11.453125" style="670" customWidth="1"/>
    <col min="4373" max="4373" width="12.453125" style="670" customWidth="1"/>
    <col min="4374" max="4609" width="11.453125" style="670"/>
    <col min="4610" max="4610" width="30.453125" style="670" customWidth="1"/>
    <col min="4611" max="4612" width="11" style="670" customWidth="1"/>
    <col min="4613" max="4613" width="12.1796875" style="670" customWidth="1"/>
    <col min="4614" max="4616" width="11" style="670" customWidth="1"/>
    <col min="4617" max="4617" width="30.453125" style="670" customWidth="1"/>
    <col min="4618" max="4618" width="6.453125" style="670" customWidth="1"/>
    <col min="4619" max="4628" width="11.453125" style="670" customWidth="1"/>
    <col min="4629" max="4629" width="12.453125" style="670" customWidth="1"/>
    <col min="4630" max="4865" width="11.453125" style="670"/>
    <col min="4866" max="4866" width="30.453125" style="670" customWidth="1"/>
    <col min="4867" max="4868" width="11" style="670" customWidth="1"/>
    <col min="4869" max="4869" width="12.1796875" style="670" customWidth="1"/>
    <col min="4870" max="4872" width="11" style="670" customWidth="1"/>
    <col min="4873" max="4873" width="30.453125" style="670" customWidth="1"/>
    <col min="4874" max="4874" width="6.453125" style="670" customWidth="1"/>
    <col min="4875" max="4884" width="11.453125" style="670" customWidth="1"/>
    <col min="4885" max="4885" width="12.453125" style="670" customWidth="1"/>
    <col min="4886" max="5121" width="11.453125" style="670"/>
    <col min="5122" max="5122" width="30.453125" style="670" customWidth="1"/>
    <col min="5123" max="5124" width="11" style="670" customWidth="1"/>
    <col min="5125" max="5125" width="12.1796875" style="670" customWidth="1"/>
    <col min="5126" max="5128" width="11" style="670" customWidth="1"/>
    <col min="5129" max="5129" width="30.453125" style="670" customWidth="1"/>
    <col min="5130" max="5130" width="6.453125" style="670" customWidth="1"/>
    <col min="5131" max="5140" width="11.453125" style="670" customWidth="1"/>
    <col min="5141" max="5141" width="12.453125" style="670" customWidth="1"/>
    <col min="5142" max="5377" width="11.453125" style="670"/>
    <col min="5378" max="5378" width="30.453125" style="670" customWidth="1"/>
    <col min="5379" max="5380" width="11" style="670" customWidth="1"/>
    <col min="5381" max="5381" width="12.1796875" style="670" customWidth="1"/>
    <col min="5382" max="5384" width="11" style="670" customWidth="1"/>
    <col min="5385" max="5385" width="30.453125" style="670" customWidth="1"/>
    <col min="5386" max="5386" width="6.453125" style="670" customWidth="1"/>
    <col min="5387" max="5396" width="11.453125" style="670" customWidth="1"/>
    <col min="5397" max="5397" width="12.453125" style="670" customWidth="1"/>
    <col min="5398" max="5633" width="11.453125" style="670"/>
    <col min="5634" max="5634" width="30.453125" style="670" customWidth="1"/>
    <col min="5635" max="5636" width="11" style="670" customWidth="1"/>
    <col min="5637" max="5637" width="12.1796875" style="670" customWidth="1"/>
    <col min="5638" max="5640" width="11" style="670" customWidth="1"/>
    <col min="5641" max="5641" width="30.453125" style="670" customWidth="1"/>
    <col min="5642" max="5642" width="6.453125" style="670" customWidth="1"/>
    <col min="5643" max="5652" width="11.453125" style="670" customWidth="1"/>
    <col min="5653" max="5653" width="12.453125" style="670" customWidth="1"/>
    <col min="5654" max="5889" width="11.453125" style="670"/>
    <col min="5890" max="5890" width="30.453125" style="670" customWidth="1"/>
    <col min="5891" max="5892" width="11" style="670" customWidth="1"/>
    <col min="5893" max="5893" width="12.1796875" style="670" customWidth="1"/>
    <col min="5894" max="5896" width="11" style="670" customWidth="1"/>
    <col min="5897" max="5897" width="30.453125" style="670" customWidth="1"/>
    <col min="5898" max="5898" width="6.453125" style="670" customWidth="1"/>
    <col min="5899" max="5908" width="11.453125" style="670" customWidth="1"/>
    <col min="5909" max="5909" width="12.453125" style="670" customWidth="1"/>
    <col min="5910" max="6145" width="11.453125" style="670"/>
    <col min="6146" max="6146" width="30.453125" style="670" customWidth="1"/>
    <col min="6147" max="6148" width="11" style="670" customWidth="1"/>
    <col min="6149" max="6149" width="12.1796875" style="670" customWidth="1"/>
    <col min="6150" max="6152" width="11" style="670" customWidth="1"/>
    <col min="6153" max="6153" width="30.453125" style="670" customWidth="1"/>
    <col min="6154" max="6154" width="6.453125" style="670" customWidth="1"/>
    <col min="6155" max="6164" width="11.453125" style="670" customWidth="1"/>
    <col min="6165" max="6165" width="12.453125" style="670" customWidth="1"/>
    <col min="6166" max="6401" width="11.453125" style="670"/>
    <col min="6402" max="6402" width="30.453125" style="670" customWidth="1"/>
    <col min="6403" max="6404" width="11" style="670" customWidth="1"/>
    <col min="6405" max="6405" width="12.1796875" style="670" customWidth="1"/>
    <col min="6406" max="6408" width="11" style="670" customWidth="1"/>
    <col min="6409" max="6409" width="30.453125" style="670" customWidth="1"/>
    <col min="6410" max="6410" width="6.453125" style="670" customWidth="1"/>
    <col min="6411" max="6420" width="11.453125" style="670" customWidth="1"/>
    <col min="6421" max="6421" width="12.453125" style="670" customWidth="1"/>
    <col min="6422" max="6657" width="11.453125" style="670"/>
    <col min="6658" max="6658" width="30.453125" style="670" customWidth="1"/>
    <col min="6659" max="6660" width="11" style="670" customWidth="1"/>
    <col min="6661" max="6661" width="12.1796875" style="670" customWidth="1"/>
    <col min="6662" max="6664" width="11" style="670" customWidth="1"/>
    <col min="6665" max="6665" width="30.453125" style="670" customWidth="1"/>
    <col min="6666" max="6666" width="6.453125" style="670" customWidth="1"/>
    <col min="6667" max="6676" width="11.453125" style="670" customWidth="1"/>
    <col min="6677" max="6677" width="12.453125" style="670" customWidth="1"/>
    <col min="6678" max="6913" width="11.453125" style="670"/>
    <col min="6914" max="6914" width="30.453125" style="670" customWidth="1"/>
    <col min="6915" max="6916" width="11" style="670" customWidth="1"/>
    <col min="6917" max="6917" width="12.1796875" style="670" customWidth="1"/>
    <col min="6918" max="6920" width="11" style="670" customWidth="1"/>
    <col min="6921" max="6921" width="30.453125" style="670" customWidth="1"/>
    <col min="6922" max="6922" width="6.453125" style="670" customWidth="1"/>
    <col min="6923" max="6932" width="11.453125" style="670" customWidth="1"/>
    <col min="6933" max="6933" width="12.453125" style="670" customWidth="1"/>
    <col min="6934" max="7169" width="11.453125" style="670"/>
    <col min="7170" max="7170" width="30.453125" style="670" customWidth="1"/>
    <col min="7171" max="7172" width="11" style="670" customWidth="1"/>
    <col min="7173" max="7173" width="12.1796875" style="670" customWidth="1"/>
    <col min="7174" max="7176" width="11" style="670" customWidth="1"/>
    <col min="7177" max="7177" width="30.453125" style="670" customWidth="1"/>
    <col min="7178" max="7178" width="6.453125" style="670" customWidth="1"/>
    <col min="7179" max="7188" width="11.453125" style="670" customWidth="1"/>
    <col min="7189" max="7189" width="12.453125" style="670" customWidth="1"/>
    <col min="7190" max="7425" width="11.453125" style="670"/>
    <col min="7426" max="7426" width="30.453125" style="670" customWidth="1"/>
    <col min="7427" max="7428" width="11" style="670" customWidth="1"/>
    <col min="7429" max="7429" width="12.1796875" style="670" customWidth="1"/>
    <col min="7430" max="7432" width="11" style="670" customWidth="1"/>
    <col min="7433" max="7433" width="30.453125" style="670" customWidth="1"/>
    <col min="7434" max="7434" width="6.453125" style="670" customWidth="1"/>
    <col min="7435" max="7444" width="11.453125" style="670" customWidth="1"/>
    <col min="7445" max="7445" width="12.453125" style="670" customWidth="1"/>
    <col min="7446" max="7681" width="11.453125" style="670"/>
    <col min="7682" max="7682" width="30.453125" style="670" customWidth="1"/>
    <col min="7683" max="7684" width="11" style="670" customWidth="1"/>
    <col min="7685" max="7685" width="12.1796875" style="670" customWidth="1"/>
    <col min="7686" max="7688" width="11" style="670" customWidth="1"/>
    <col min="7689" max="7689" width="30.453125" style="670" customWidth="1"/>
    <col min="7690" max="7690" width="6.453125" style="670" customWidth="1"/>
    <col min="7691" max="7700" width="11.453125" style="670" customWidth="1"/>
    <col min="7701" max="7701" width="12.453125" style="670" customWidth="1"/>
    <col min="7702" max="7937" width="11.453125" style="670"/>
    <col min="7938" max="7938" width="30.453125" style="670" customWidth="1"/>
    <col min="7939" max="7940" width="11" style="670" customWidth="1"/>
    <col min="7941" max="7941" width="12.1796875" style="670" customWidth="1"/>
    <col min="7942" max="7944" width="11" style="670" customWidth="1"/>
    <col min="7945" max="7945" width="30.453125" style="670" customWidth="1"/>
    <col min="7946" max="7946" width="6.453125" style="670" customWidth="1"/>
    <col min="7947" max="7956" width="11.453125" style="670" customWidth="1"/>
    <col min="7957" max="7957" width="12.453125" style="670" customWidth="1"/>
    <col min="7958" max="8193" width="11.453125" style="670"/>
    <col min="8194" max="8194" width="30.453125" style="670" customWidth="1"/>
    <col min="8195" max="8196" width="11" style="670" customWidth="1"/>
    <col min="8197" max="8197" width="12.1796875" style="670" customWidth="1"/>
    <col min="8198" max="8200" width="11" style="670" customWidth="1"/>
    <col min="8201" max="8201" width="30.453125" style="670" customWidth="1"/>
    <col min="8202" max="8202" width="6.453125" style="670" customWidth="1"/>
    <col min="8203" max="8212" width="11.453125" style="670" customWidth="1"/>
    <col min="8213" max="8213" width="12.453125" style="670" customWidth="1"/>
    <col min="8214" max="8449" width="11.453125" style="670"/>
    <col min="8450" max="8450" width="30.453125" style="670" customWidth="1"/>
    <col min="8451" max="8452" width="11" style="670" customWidth="1"/>
    <col min="8453" max="8453" width="12.1796875" style="670" customWidth="1"/>
    <col min="8454" max="8456" width="11" style="670" customWidth="1"/>
    <col min="8457" max="8457" width="30.453125" style="670" customWidth="1"/>
    <col min="8458" max="8458" width="6.453125" style="670" customWidth="1"/>
    <col min="8459" max="8468" width="11.453125" style="670" customWidth="1"/>
    <col min="8469" max="8469" width="12.453125" style="670" customWidth="1"/>
    <col min="8470" max="8705" width="11.453125" style="670"/>
    <col min="8706" max="8706" width="30.453125" style="670" customWidth="1"/>
    <col min="8707" max="8708" width="11" style="670" customWidth="1"/>
    <col min="8709" max="8709" width="12.1796875" style="670" customWidth="1"/>
    <col min="8710" max="8712" width="11" style="670" customWidth="1"/>
    <col min="8713" max="8713" width="30.453125" style="670" customWidth="1"/>
    <col min="8714" max="8714" width="6.453125" style="670" customWidth="1"/>
    <col min="8715" max="8724" width="11.453125" style="670" customWidth="1"/>
    <col min="8725" max="8725" width="12.453125" style="670" customWidth="1"/>
    <col min="8726" max="8961" width="11.453125" style="670"/>
    <col min="8962" max="8962" width="30.453125" style="670" customWidth="1"/>
    <col min="8963" max="8964" width="11" style="670" customWidth="1"/>
    <col min="8965" max="8965" width="12.1796875" style="670" customWidth="1"/>
    <col min="8966" max="8968" width="11" style="670" customWidth="1"/>
    <col min="8969" max="8969" width="30.453125" style="670" customWidth="1"/>
    <col min="8970" max="8970" width="6.453125" style="670" customWidth="1"/>
    <col min="8971" max="8980" width="11.453125" style="670" customWidth="1"/>
    <col min="8981" max="8981" width="12.453125" style="670" customWidth="1"/>
    <col min="8982" max="9217" width="11.453125" style="670"/>
    <col min="9218" max="9218" width="30.453125" style="670" customWidth="1"/>
    <col min="9219" max="9220" width="11" style="670" customWidth="1"/>
    <col min="9221" max="9221" width="12.1796875" style="670" customWidth="1"/>
    <col min="9222" max="9224" width="11" style="670" customWidth="1"/>
    <col min="9225" max="9225" width="30.453125" style="670" customWidth="1"/>
    <col min="9226" max="9226" width="6.453125" style="670" customWidth="1"/>
    <col min="9227" max="9236" width="11.453125" style="670" customWidth="1"/>
    <col min="9237" max="9237" width="12.453125" style="670" customWidth="1"/>
    <col min="9238" max="9473" width="11.453125" style="670"/>
    <col min="9474" max="9474" width="30.453125" style="670" customWidth="1"/>
    <col min="9475" max="9476" width="11" style="670" customWidth="1"/>
    <col min="9477" max="9477" width="12.1796875" style="670" customWidth="1"/>
    <col min="9478" max="9480" width="11" style="670" customWidth="1"/>
    <col min="9481" max="9481" width="30.453125" style="670" customWidth="1"/>
    <col min="9482" max="9482" width="6.453125" style="670" customWidth="1"/>
    <col min="9483" max="9492" width="11.453125" style="670" customWidth="1"/>
    <col min="9493" max="9493" width="12.453125" style="670" customWidth="1"/>
    <col min="9494" max="9729" width="11.453125" style="670"/>
    <col min="9730" max="9730" width="30.453125" style="670" customWidth="1"/>
    <col min="9731" max="9732" width="11" style="670" customWidth="1"/>
    <col min="9733" max="9733" width="12.1796875" style="670" customWidth="1"/>
    <col min="9734" max="9736" width="11" style="670" customWidth="1"/>
    <col min="9737" max="9737" width="30.453125" style="670" customWidth="1"/>
    <col min="9738" max="9738" width="6.453125" style="670" customWidth="1"/>
    <col min="9739" max="9748" width="11.453125" style="670" customWidth="1"/>
    <col min="9749" max="9749" width="12.453125" style="670" customWidth="1"/>
    <col min="9750" max="9985" width="11.453125" style="670"/>
    <col min="9986" max="9986" width="30.453125" style="670" customWidth="1"/>
    <col min="9987" max="9988" width="11" style="670" customWidth="1"/>
    <col min="9989" max="9989" width="12.1796875" style="670" customWidth="1"/>
    <col min="9990" max="9992" width="11" style="670" customWidth="1"/>
    <col min="9993" max="9993" width="30.453125" style="670" customWidth="1"/>
    <col min="9994" max="9994" width="6.453125" style="670" customWidth="1"/>
    <col min="9995" max="10004" width="11.453125" style="670" customWidth="1"/>
    <col min="10005" max="10005" width="12.453125" style="670" customWidth="1"/>
    <col min="10006" max="10241" width="11.453125" style="670"/>
    <col min="10242" max="10242" width="30.453125" style="670" customWidth="1"/>
    <col min="10243" max="10244" width="11" style="670" customWidth="1"/>
    <col min="10245" max="10245" width="12.1796875" style="670" customWidth="1"/>
    <col min="10246" max="10248" width="11" style="670" customWidth="1"/>
    <col min="10249" max="10249" width="30.453125" style="670" customWidth="1"/>
    <col min="10250" max="10250" width="6.453125" style="670" customWidth="1"/>
    <col min="10251" max="10260" width="11.453125" style="670" customWidth="1"/>
    <col min="10261" max="10261" width="12.453125" style="670" customWidth="1"/>
    <col min="10262" max="10497" width="11.453125" style="670"/>
    <col min="10498" max="10498" width="30.453125" style="670" customWidth="1"/>
    <col min="10499" max="10500" width="11" style="670" customWidth="1"/>
    <col min="10501" max="10501" width="12.1796875" style="670" customWidth="1"/>
    <col min="10502" max="10504" width="11" style="670" customWidth="1"/>
    <col min="10505" max="10505" width="30.453125" style="670" customWidth="1"/>
    <col min="10506" max="10506" width="6.453125" style="670" customWidth="1"/>
    <col min="10507" max="10516" width="11.453125" style="670" customWidth="1"/>
    <col min="10517" max="10517" width="12.453125" style="670" customWidth="1"/>
    <col min="10518" max="10753" width="11.453125" style="670"/>
    <col min="10754" max="10754" width="30.453125" style="670" customWidth="1"/>
    <col min="10755" max="10756" width="11" style="670" customWidth="1"/>
    <col min="10757" max="10757" width="12.1796875" style="670" customWidth="1"/>
    <col min="10758" max="10760" width="11" style="670" customWidth="1"/>
    <col min="10761" max="10761" width="30.453125" style="670" customWidth="1"/>
    <col min="10762" max="10762" width="6.453125" style="670" customWidth="1"/>
    <col min="10763" max="10772" width="11.453125" style="670" customWidth="1"/>
    <col min="10773" max="10773" width="12.453125" style="670" customWidth="1"/>
    <col min="10774" max="11009" width="11.453125" style="670"/>
    <col min="11010" max="11010" width="30.453125" style="670" customWidth="1"/>
    <col min="11011" max="11012" width="11" style="670" customWidth="1"/>
    <col min="11013" max="11013" width="12.1796875" style="670" customWidth="1"/>
    <col min="11014" max="11016" width="11" style="670" customWidth="1"/>
    <col min="11017" max="11017" width="30.453125" style="670" customWidth="1"/>
    <col min="11018" max="11018" width="6.453125" style="670" customWidth="1"/>
    <col min="11019" max="11028" width="11.453125" style="670" customWidth="1"/>
    <col min="11029" max="11029" width="12.453125" style="670" customWidth="1"/>
    <col min="11030" max="11265" width="11.453125" style="670"/>
    <col min="11266" max="11266" width="30.453125" style="670" customWidth="1"/>
    <col min="11267" max="11268" width="11" style="670" customWidth="1"/>
    <col min="11269" max="11269" width="12.1796875" style="670" customWidth="1"/>
    <col min="11270" max="11272" width="11" style="670" customWidth="1"/>
    <col min="11273" max="11273" width="30.453125" style="670" customWidth="1"/>
    <col min="11274" max="11274" width="6.453125" style="670" customWidth="1"/>
    <col min="11275" max="11284" width="11.453125" style="670" customWidth="1"/>
    <col min="11285" max="11285" width="12.453125" style="670" customWidth="1"/>
    <col min="11286" max="11521" width="11.453125" style="670"/>
    <col min="11522" max="11522" width="30.453125" style="670" customWidth="1"/>
    <col min="11523" max="11524" width="11" style="670" customWidth="1"/>
    <col min="11525" max="11525" width="12.1796875" style="670" customWidth="1"/>
    <col min="11526" max="11528" width="11" style="670" customWidth="1"/>
    <col min="11529" max="11529" width="30.453125" style="670" customWidth="1"/>
    <col min="11530" max="11530" width="6.453125" style="670" customWidth="1"/>
    <col min="11531" max="11540" width="11.453125" style="670" customWidth="1"/>
    <col min="11541" max="11541" width="12.453125" style="670" customWidth="1"/>
    <col min="11542" max="11777" width="11.453125" style="670"/>
    <col min="11778" max="11778" width="30.453125" style="670" customWidth="1"/>
    <col min="11779" max="11780" width="11" style="670" customWidth="1"/>
    <col min="11781" max="11781" width="12.1796875" style="670" customWidth="1"/>
    <col min="11782" max="11784" width="11" style="670" customWidth="1"/>
    <col min="11785" max="11785" width="30.453125" style="670" customWidth="1"/>
    <col min="11786" max="11786" width="6.453125" style="670" customWidth="1"/>
    <col min="11787" max="11796" width="11.453125" style="670" customWidth="1"/>
    <col min="11797" max="11797" width="12.453125" style="670" customWidth="1"/>
    <col min="11798" max="12033" width="11.453125" style="670"/>
    <col min="12034" max="12034" width="30.453125" style="670" customWidth="1"/>
    <col min="12035" max="12036" width="11" style="670" customWidth="1"/>
    <col min="12037" max="12037" width="12.1796875" style="670" customWidth="1"/>
    <col min="12038" max="12040" width="11" style="670" customWidth="1"/>
    <col min="12041" max="12041" width="30.453125" style="670" customWidth="1"/>
    <col min="12042" max="12042" width="6.453125" style="670" customWidth="1"/>
    <col min="12043" max="12052" width="11.453125" style="670" customWidth="1"/>
    <col min="12053" max="12053" width="12.453125" style="670" customWidth="1"/>
    <col min="12054" max="12289" width="11.453125" style="670"/>
    <col min="12290" max="12290" width="30.453125" style="670" customWidth="1"/>
    <col min="12291" max="12292" width="11" style="670" customWidth="1"/>
    <col min="12293" max="12293" width="12.1796875" style="670" customWidth="1"/>
    <col min="12294" max="12296" width="11" style="670" customWidth="1"/>
    <col min="12297" max="12297" width="30.453125" style="670" customWidth="1"/>
    <col min="12298" max="12298" width="6.453125" style="670" customWidth="1"/>
    <col min="12299" max="12308" width="11.453125" style="670" customWidth="1"/>
    <col min="12309" max="12309" width="12.453125" style="670" customWidth="1"/>
    <col min="12310" max="12545" width="11.453125" style="670"/>
    <col min="12546" max="12546" width="30.453125" style="670" customWidth="1"/>
    <col min="12547" max="12548" width="11" style="670" customWidth="1"/>
    <col min="12549" max="12549" width="12.1796875" style="670" customWidth="1"/>
    <col min="12550" max="12552" width="11" style="670" customWidth="1"/>
    <col min="12553" max="12553" width="30.453125" style="670" customWidth="1"/>
    <col min="12554" max="12554" width="6.453125" style="670" customWidth="1"/>
    <col min="12555" max="12564" width="11.453125" style="670" customWidth="1"/>
    <col min="12565" max="12565" width="12.453125" style="670" customWidth="1"/>
    <col min="12566" max="12801" width="11.453125" style="670"/>
    <col min="12802" max="12802" width="30.453125" style="670" customWidth="1"/>
    <col min="12803" max="12804" width="11" style="670" customWidth="1"/>
    <col min="12805" max="12805" width="12.1796875" style="670" customWidth="1"/>
    <col min="12806" max="12808" width="11" style="670" customWidth="1"/>
    <col min="12809" max="12809" width="30.453125" style="670" customWidth="1"/>
    <col min="12810" max="12810" width="6.453125" style="670" customWidth="1"/>
    <col min="12811" max="12820" width="11.453125" style="670" customWidth="1"/>
    <col min="12821" max="12821" width="12.453125" style="670" customWidth="1"/>
    <col min="12822" max="13057" width="11.453125" style="670"/>
    <col min="13058" max="13058" width="30.453125" style="670" customWidth="1"/>
    <col min="13059" max="13060" width="11" style="670" customWidth="1"/>
    <col min="13061" max="13061" width="12.1796875" style="670" customWidth="1"/>
    <col min="13062" max="13064" width="11" style="670" customWidth="1"/>
    <col min="13065" max="13065" width="30.453125" style="670" customWidth="1"/>
    <col min="13066" max="13066" width="6.453125" style="670" customWidth="1"/>
    <col min="13067" max="13076" width="11.453125" style="670" customWidth="1"/>
    <col min="13077" max="13077" width="12.453125" style="670" customWidth="1"/>
    <col min="13078" max="13313" width="11.453125" style="670"/>
    <col min="13314" max="13314" width="30.453125" style="670" customWidth="1"/>
    <col min="13315" max="13316" width="11" style="670" customWidth="1"/>
    <col min="13317" max="13317" width="12.1796875" style="670" customWidth="1"/>
    <col min="13318" max="13320" width="11" style="670" customWidth="1"/>
    <col min="13321" max="13321" width="30.453125" style="670" customWidth="1"/>
    <col min="13322" max="13322" width="6.453125" style="670" customWidth="1"/>
    <col min="13323" max="13332" width="11.453125" style="670" customWidth="1"/>
    <col min="13333" max="13333" width="12.453125" style="670" customWidth="1"/>
    <col min="13334" max="13569" width="11.453125" style="670"/>
    <col min="13570" max="13570" width="30.453125" style="670" customWidth="1"/>
    <col min="13571" max="13572" width="11" style="670" customWidth="1"/>
    <col min="13573" max="13573" width="12.1796875" style="670" customWidth="1"/>
    <col min="13574" max="13576" width="11" style="670" customWidth="1"/>
    <col min="13577" max="13577" width="30.453125" style="670" customWidth="1"/>
    <col min="13578" max="13578" width="6.453125" style="670" customWidth="1"/>
    <col min="13579" max="13588" width="11.453125" style="670" customWidth="1"/>
    <col min="13589" max="13589" width="12.453125" style="670" customWidth="1"/>
    <col min="13590" max="13825" width="11.453125" style="670"/>
    <col min="13826" max="13826" width="30.453125" style="670" customWidth="1"/>
    <col min="13827" max="13828" width="11" style="670" customWidth="1"/>
    <col min="13829" max="13829" width="12.1796875" style="670" customWidth="1"/>
    <col min="13830" max="13832" width="11" style="670" customWidth="1"/>
    <col min="13833" max="13833" width="30.453125" style="670" customWidth="1"/>
    <col min="13834" max="13834" width="6.453125" style="670" customWidth="1"/>
    <col min="13835" max="13844" width="11.453125" style="670" customWidth="1"/>
    <col min="13845" max="13845" width="12.453125" style="670" customWidth="1"/>
    <col min="13846" max="14081" width="11.453125" style="670"/>
    <col min="14082" max="14082" width="30.453125" style="670" customWidth="1"/>
    <col min="14083" max="14084" width="11" style="670" customWidth="1"/>
    <col min="14085" max="14085" width="12.1796875" style="670" customWidth="1"/>
    <col min="14086" max="14088" width="11" style="670" customWidth="1"/>
    <col min="14089" max="14089" width="30.453125" style="670" customWidth="1"/>
    <col min="14090" max="14090" width="6.453125" style="670" customWidth="1"/>
    <col min="14091" max="14100" width="11.453125" style="670" customWidth="1"/>
    <col min="14101" max="14101" width="12.453125" style="670" customWidth="1"/>
    <col min="14102" max="14337" width="11.453125" style="670"/>
    <col min="14338" max="14338" width="30.453125" style="670" customWidth="1"/>
    <col min="14339" max="14340" width="11" style="670" customWidth="1"/>
    <col min="14341" max="14341" width="12.1796875" style="670" customWidth="1"/>
    <col min="14342" max="14344" width="11" style="670" customWidth="1"/>
    <col min="14345" max="14345" width="30.453125" style="670" customWidth="1"/>
    <col min="14346" max="14346" width="6.453125" style="670" customWidth="1"/>
    <col min="14347" max="14356" width="11.453125" style="670" customWidth="1"/>
    <col min="14357" max="14357" width="12.453125" style="670" customWidth="1"/>
    <col min="14358" max="14593" width="11.453125" style="670"/>
    <col min="14594" max="14594" width="30.453125" style="670" customWidth="1"/>
    <col min="14595" max="14596" width="11" style="670" customWidth="1"/>
    <col min="14597" max="14597" width="12.1796875" style="670" customWidth="1"/>
    <col min="14598" max="14600" width="11" style="670" customWidth="1"/>
    <col min="14601" max="14601" width="30.453125" style="670" customWidth="1"/>
    <col min="14602" max="14602" width="6.453125" style="670" customWidth="1"/>
    <col min="14603" max="14612" width="11.453125" style="670" customWidth="1"/>
    <col min="14613" max="14613" width="12.453125" style="670" customWidth="1"/>
    <col min="14614" max="14849" width="11.453125" style="670"/>
    <col min="14850" max="14850" width="30.453125" style="670" customWidth="1"/>
    <col min="14851" max="14852" width="11" style="670" customWidth="1"/>
    <col min="14853" max="14853" width="12.1796875" style="670" customWidth="1"/>
    <col min="14854" max="14856" width="11" style="670" customWidth="1"/>
    <col min="14857" max="14857" width="30.453125" style="670" customWidth="1"/>
    <col min="14858" max="14858" width="6.453125" style="670" customWidth="1"/>
    <col min="14859" max="14868" width="11.453125" style="670" customWidth="1"/>
    <col min="14869" max="14869" width="12.453125" style="670" customWidth="1"/>
    <col min="14870" max="15105" width="11.453125" style="670"/>
    <col min="15106" max="15106" width="30.453125" style="670" customWidth="1"/>
    <col min="15107" max="15108" width="11" style="670" customWidth="1"/>
    <col min="15109" max="15109" width="12.1796875" style="670" customWidth="1"/>
    <col min="15110" max="15112" width="11" style="670" customWidth="1"/>
    <col min="15113" max="15113" width="30.453125" style="670" customWidth="1"/>
    <col min="15114" max="15114" width="6.453125" style="670" customWidth="1"/>
    <col min="15115" max="15124" width="11.453125" style="670" customWidth="1"/>
    <col min="15125" max="15125" width="12.453125" style="670" customWidth="1"/>
    <col min="15126" max="15361" width="11.453125" style="670"/>
    <col min="15362" max="15362" width="30.453125" style="670" customWidth="1"/>
    <col min="15363" max="15364" width="11" style="670" customWidth="1"/>
    <col min="15365" max="15365" width="12.1796875" style="670" customWidth="1"/>
    <col min="15366" max="15368" width="11" style="670" customWidth="1"/>
    <col min="15369" max="15369" width="30.453125" style="670" customWidth="1"/>
    <col min="15370" max="15370" width="6.453125" style="670" customWidth="1"/>
    <col min="15371" max="15380" width="11.453125" style="670" customWidth="1"/>
    <col min="15381" max="15381" width="12.453125" style="670" customWidth="1"/>
    <col min="15382" max="15617" width="11.453125" style="670"/>
    <col min="15618" max="15618" width="30.453125" style="670" customWidth="1"/>
    <col min="15619" max="15620" width="11" style="670" customWidth="1"/>
    <col min="15621" max="15621" width="12.1796875" style="670" customWidth="1"/>
    <col min="15622" max="15624" width="11" style="670" customWidth="1"/>
    <col min="15625" max="15625" width="30.453125" style="670" customWidth="1"/>
    <col min="15626" max="15626" width="6.453125" style="670" customWidth="1"/>
    <col min="15627" max="15636" width="11.453125" style="670" customWidth="1"/>
    <col min="15637" max="15637" width="12.453125" style="670" customWidth="1"/>
    <col min="15638" max="15873" width="11.453125" style="670"/>
    <col min="15874" max="15874" width="30.453125" style="670" customWidth="1"/>
    <col min="15875" max="15876" width="11" style="670" customWidth="1"/>
    <col min="15877" max="15877" width="12.1796875" style="670" customWidth="1"/>
    <col min="15878" max="15880" width="11" style="670" customWidth="1"/>
    <col min="15881" max="15881" width="30.453125" style="670" customWidth="1"/>
    <col min="15882" max="15882" width="6.453125" style="670" customWidth="1"/>
    <col min="15883" max="15892" width="11.453125" style="670" customWidth="1"/>
    <col min="15893" max="15893" width="12.453125" style="670" customWidth="1"/>
    <col min="15894" max="16129" width="11.453125" style="670"/>
    <col min="16130" max="16130" width="30.453125" style="670" customWidth="1"/>
    <col min="16131" max="16132" width="11" style="670" customWidth="1"/>
    <col min="16133" max="16133" width="12.1796875" style="670" customWidth="1"/>
    <col min="16134" max="16136" width="11" style="670" customWidth="1"/>
    <col min="16137" max="16137" width="30.453125" style="670" customWidth="1"/>
    <col min="16138" max="16138" width="6.453125" style="670" customWidth="1"/>
    <col min="16139" max="16148" width="11.453125" style="670" customWidth="1"/>
    <col min="16149" max="16149" width="12.453125" style="670" customWidth="1"/>
    <col min="16150" max="16384" width="11.453125" style="670"/>
  </cols>
  <sheetData>
    <row r="1" spans="1:21" ht="24.75" customHeight="1">
      <c r="A1" s="165" t="s">
        <v>0</v>
      </c>
      <c r="D1" s="169"/>
      <c r="E1" s="169"/>
      <c r="F1" s="169"/>
      <c r="G1" s="169"/>
      <c r="H1" s="169"/>
      <c r="I1" s="167" t="s">
        <v>1</v>
      </c>
    </row>
    <row r="2" spans="1:21" ht="19" customHeight="1">
      <c r="A2" s="169"/>
      <c r="I2" s="169"/>
    </row>
    <row r="3" spans="1:21" ht="19" customHeight="1">
      <c r="A3" s="209" t="s">
        <v>812</v>
      </c>
      <c r="G3" s="899" t="s">
        <v>811</v>
      </c>
      <c r="H3" s="899"/>
      <c r="I3" s="899"/>
    </row>
    <row r="4" spans="1:21" ht="19" customHeight="1">
      <c r="A4" s="800" t="s">
        <v>718</v>
      </c>
      <c r="F4" s="900" t="s">
        <v>719</v>
      </c>
      <c r="G4" s="900"/>
      <c r="H4" s="900"/>
      <c r="I4" s="900"/>
    </row>
    <row r="5" spans="1:21" s="168" customFormat="1" ht="49.5" customHeight="1">
      <c r="B5" s="196"/>
      <c r="C5" s="196"/>
    </row>
    <row r="6" spans="1:21" ht="13" customHeight="1">
      <c r="A6" s="9" t="s">
        <v>865</v>
      </c>
      <c r="B6" s="671" t="s">
        <v>204</v>
      </c>
      <c r="C6" s="671" t="s">
        <v>869</v>
      </c>
      <c r="D6" s="218" t="s">
        <v>720</v>
      </c>
      <c r="E6" s="218" t="s">
        <v>721</v>
      </c>
      <c r="F6" s="218" t="s">
        <v>722</v>
      </c>
      <c r="G6" s="218" t="s">
        <v>723</v>
      </c>
      <c r="H6" s="218" t="s">
        <v>724</v>
      </c>
      <c r="I6" s="10" t="s">
        <v>870</v>
      </c>
    </row>
    <row r="7" spans="1:21" ht="13" customHeight="1">
      <c r="A7" s="34" t="s">
        <v>725</v>
      </c>
      <c r="B7" s="672"/>
      <c r="C7" s="672"/>
      <c r="D7" s="218" t="s">
        <v>726</v>
      </c>
      <c r="E7" s="218" t="s">
        <v>727</v>
      </c>
      <c r="F7" s="218" t="s">
        <v>728</v>
      </c>
      <c r="G7" s="218" t="s">
        <v>729</v>
      </c>
      <c r="H7" s="218" t="s">
        <v>730</v>
      </c>
      <c r="I7" s="75" t="s">
        <v>731</v>
      </c>
    </row>
    <row r="8" spans="1:21" ht="13" customHeight="1">
      <c r="A8" s="34"/>
      <c r="B8" s="75"/>
      <c r="C8" s="79" t="s">
        <v>871</v>
      </c>
      <c r="D8" s="22" t="s">
        <v>732</v>
      </c>
      <c r="E8" s="22" t="s">
        <v>733</v>
      </c>
      <c r="F8" s="22" t="s">
        <v>734</v>
      </c>
      <c r="G8" s="22" t="s">
        <v>735</v>
      </c>
      <c r="H8" s="22" t="s">
        <v>736</v>
      </c>
      <c r="I8" s="34"/>
    </row>
    <row r="9" spans="1:21" ht="13" customHeight="1">
      <c r="A9" s="34"/>
      <c r="B9" s="63" t="s">
        <v>294</v>
      </c>
      <c r="C9" s="63" t="s">
        <v>872</v>
      </c>
      <c r="D9" s="22" t="s">
        <v>737</v>
      </c>
      <c r="E9" s="63" t="s">
        <v>738</v>
      </c>
      <c r="F9" s="22" t="s">
        <v>739</v>
      </c>
      <c r="G9" s="22" t="s">
        <v>740</v>
      </c>
      <c r="H9" s="22" t="s">
        <v>741</v>
      </c>
      <c r="I9" s="34"/>
    </row>
    <row r="10" spans="1:21" ht="13" customHeight="1">
      <c r="A10" s="34"/>
      <c r="B10" s="63"/>
      <c r="C10" s="63"/>
      <c r="D10" s="22" t="s">
        <v>742</v>
      </c>
      <c r="E10" s="22" t="s">
        <v>743</v>
      </c>
      <c r="F10" s="82"/>
      <c r="G10" s="82"/>
      <c r="H10" s="82"/>
      <c r="I10" s="34"/>
    </row>
    <row r="11" spans="1:21" ht="8.15" customHeight="1">
      <c r="A11" s="34"/>
      <c r="B11" s="75"/>
      <c r="C11" s="75"/>
      <c r="D11" s="34"/>
      <c r="E11" s="34"/>
      <c r="F11" s="34"/>
      <c r="G11" s="34"/>
      <c r="H11" s="34"/>
      <c r="I11" s="34"/>
    </row>
    <row r="12" spans="1:21" ht="18" customHeight="1">
      <c r="A12" s="21" t="s">
        <v>17</v>
      </c>
      <c r="B12" s="609">
        <f t="shared" ref="B12:H12" si="0">SUM(B13:B19)</f>
        <v>905089</v>
      </c>
      <c r="C12" s="773">
        <f t="shared" si="0"/>
        <v>0</v>
      </c>
      <c r="D12" s="609">
        <f t="shared" si="0"/>
        <v>569377</v>
      </c>
      <c r="E12" s="609">
        <f t="shared" si="0"/>
        <v>248489</v>
      </c>
      <c r="F12" s="609">
        <f t="shared" si="0"/>
        <v>73398</v>
      </c>
      <c r="G12" s="609">
        <f t="shared" si="0"/>
        <v>313</v>
      </c>
      <c r="H12" s="609">
        <f t="shared" si="0"/>
        <v>13512</v>
      </c>
      <c r="I12" s="23" t="s">
        <v>18</v>
      </c>
      <c r="L12" s="692"/>
      <c r="U12" s="673"/>
    </row>
    <row r="13" spans="1:21" ht="18" customHeight="1">
      <c r="A13" s="26" t="s">
        <v>19</v>
      </c>
      <c r="B13" s="612">
        <v>219439</v>
      </c>
      <c r="C13" s="612" t="s">
        <v>226</v>
      </c>
      <c r="D13" s="689">
        <v>129264</v>
      </c>
      <c r="E13" s="689">
        <v>73026</v>
      </c>
      <c r="F13" s="689">
        <v>13345</v>
      </c>
      <c r="G13" s="697">
        <v>294</v>
      </c>
      <c r="H13" s="215">
        <v>3510</v>
      </c>
      <c r="I13" s="28" t="s">
        <v>20</v>
      </c>
      <c r="L13" s="690"/>
      <c r="U13" s="673"/>
    </row>
    <row r="14" spans="1:21" ht="18" customHeight="1">
      <c r="A14" s="26" t="s">
        <v>21</v>
      </c>
      <c r="B14" s="612">
        <v>64435</v>
      </c>
      <c r="C14" s="612" t="s">
        <v>226</v>
      </c>
      <c r="D14" s="689">
        <v>39233</v>
      </c>
      <c r="E14" s="689">
        <v>19601</v>
      </c>
      <c r="F14" s="689">
        <v>5485</v>
      </c>
      <c r="G14" s="697" t="s">
        <v>226</v>
      </c>
      <c r="H14" s="176">
        <v>116</v>
      </c>
      <c r="I14" s="28" t="s">
        <v>22</v>
      </c>
      <c r="L14" s="692"/>
      <c r="M14" s="674"/>
      <c r="U14" s="673"/>
    </row>
    <row r="15" spans="1:21" ht="18" customHeight="1">
      <c r="A15" s="16" t="s">
        <v>25</v>
      </c>
      <c r="B15" s="612">
        <v>78964</v>
      </c>
      <c r="C15" s="612" t="s">
        <v>226</v>
      </c>
      <c r="D15" s="689">
        <v>51434</v>
      </c>
      <c r="E15" s="689">
        <v>21754</v>
      </c>
      <c r="F15" s="689">
        <v>5624</v>
      </c>
      <c r="G15" s="697" t="s">
        <v>226</v>
      </c>
      <c r="H15" s="176">
        <v>152</v>
      </c>
      <c r="I15" s="28" t="s">
        <v>26</v>
      </c>
      <c r="L15" s="690"/>
      <c r="M15" s="674"/>
      <c r="U15" s="673"/>
    </row>
    <row r="16" spans="1:21" s="675" customFormat="1" ht="18" customHeight="1">
      <c r="A16" s="16" t="s">
        <v>27</v>
      </c>
      <c r="B16" s="612">
        <v>35661</v>
      </c>
      <c r="C16" s="612" t="s">
        <v>226</v>
      </c>
      <c r="D16" s="689">
        <v>21664</v>
      </c>
      <c r="E16" s="689">
        <v>13997</v>
      </c>
      <c r="F16" s="689" t="s">
        <v>226</v>
      </c>
      <c r="G16" s="697" t="s">
        <v>226</v>
      </c>
      <c r="H16" s="176" t="s">
        <v>226</v>
      </c>
      <c r="I16" s="28" t="s">
        <v>28</v>
      </c>
      <c r="L16" s="692"/>
      <c r="M16" s="674"/>
      <c r="U16" s="676"/>
    </row>
    <row r="17" spans="1:21" ht="18" customHeight="1">
      <c r="A17" s="16" t="s">
        <v>29</v>
      </c>
      <c r="B17" s="612">
        <v>302378</v>
      </c>
      <c r="C17" s="612" t="s">
        <v>226</v>
      </c>
      <c r="D17" s="689">
        <v>189334</v>
      </c>
      <c r="E17" s="689">
        <v>69039</v>
      </c>
      <c r="F17" s="689">
        <v>34936</v>
      </c>
      <c r="G17" s="697">
        <v>5</v>
      </c>
      <c r="H17" s="215">
        <v>9064</v>
      </c>
      <c r="I17" s="28" t="s">
        <v>30</v>
      </c>
      <c r="L17" s="691"/>
      <c r="M17" s="677"/>
      <c r="U17" s="673"/>
    </row>
    <row r="18" spans="1:21" ht="18" customHeight="1">
      <c r="A18" s="16" t="s">
        <v>31</v>
      </c>
      <c r="B18" s="612">
        <v>144363</v>
      </c>
      <c r="C18" s="612" t="s">
        <v>226</v>
      </c>
      <c r="D18" s="689">
        <v>106039</v>
      </c>
      <c r="E18" s="689">
        <v>31956</v>
      </c>
      <c r="F18" s="689">
        <v>5684</v>
      </c>
      <c r="G18" s="697">
        <v>14</v>
      </c>
      <c r="H18" s="176">
        <v>670</v>
      </c>
      <c r="I18" s="28" t="s">
        <v>32</v>
      </c>
      <c r="L18" s="690"/>
      <c r="M18" s="674"/>
      <c r="U18" s="673"/>
    </row>
    <row r="19" spans="1:21" ht="18" customHeight="1">
      <c r="A19" s="16" t="s">
        <v>33</v>
      </c>
      <c r="B19" s="612">
        <v>59849</v>
      </c>
      <c r="C19" s="612" t="s">
        <v>226</v>
      </c>
      <c r="D19" s="689">
        <v>32409</v>
      </c>
      <c r="E19" s="689">
        <v>19116</v>
      </c>
      <c r="F19" s="689">
        <v>8324</v>
      </c>
      <c r="G19" s="697" t="s">
        <v>226</v>
      </c>
      <c r="H19" s="697" t="s">
        <v>226</v>
      </c>
      <c r="I19" s="28" t="s">
        <v>34</v>
      </c>
      <c r="L19" s="690"/>
      <c r="M19" s="674"/>
      <c r="U19" s="673"/>
    </row>
    <row r="20" spans="1:21" ht="18" customHeight="1">
      <c r="A20" s="21" t="s">
        <v>35</v>
      </c>
      <c r="B20" s="609">
        <f t="shared" ref="B20:H20" si="1">SUM(B21:B27)</f>
        <v>1269631</v>
      </c>
      <c r="C20" s="609">
        <f>SUM(C21:C27)</f>
        <v>2173</v>
      </c>
      <c r="D20" s="609">
        <f t="shared" si="1"/>
        <v>708314</v>
      </c>
      <c r="E20" s="609">
        <f t="shared" si="1"/>
        <v>388591</v>
      </c>
      <c r="F20" s="609">
        <f t="shared" si="1"/>
        <v>153903</v>
      </c>
      <c r="G20" s="609">
        <f t="shared" si="1"/>
        <v>818</v>
      </c>
      <c r="H20" s="609">
        <f t="shared" si="1"/>
        <v>15832</v>
      </c>
      <c r="I20" s="30" t="s">
        <v>36</v>
      </c>
      <c r="L20" s="690"/>
      <c r="M20" s="674"/>
      <c r="U20" s="673"/>
    </row>
    <row r="21" spans="1:21" ht="18" customHeight="1">
      <c r="A21" s="26" t="s">
        <v>37</v>
      </c>
      <c r="B21" s="612">
        <v>123994</v>
      </c>
      <c r="C21" s="612" t="s">
        <v>226</v>
      </c>
      <c r="D21" s="689">
        <v>84907</v>
      </c>
      <c r="E21" s="689">
        <v>28646</v>
      </c>
      <c r="F21" s="689">
        <v>10441</v>
      </c>
      <c r="G21" s="697" t="s">
        <v>226</v>
      </c>
      <c r="H21" s="697" t="s">
        <v>226</v>
      </c>
      <c r="I21" s="31" t="s">
        <v>38</v>
      </c>
      <c r="L21" s="690"/>
      <c r="M21" s="674"/>
      <c r="U21" s="673"/>
    </row>
    <row r="22" spans="1:21" ht="18" customHeight="1">
      <c r="A22" s="26" t="s">
        <v>41</v>
      </c>
      <c r="B22" s="612">
        <v>15325</v>
      </c>
      <c r="C22" s="612" t="s">
        <v>226</v>
      </c>
      <c r="D22" s="689">
        <v>7173</v>
      </c>
      <c r="E22" s="689">
        <v>8099</v>
      </c>
      <c r="F22" s="689" t="s">
        <v>226</v>
      </c>
      <c r="G22" s="697" t="s">
        <v>226</v>
      </c>
      <c r="H22" s="215">
        <v>53</v>
      </c>
      <c r="I22" s="31" t="s">
        <v>42</v>
      </c>
      <c r="L22" s="691"/>
      <c r="U22" s="673"/>
    </row>
    <row r="23" spans="1:21" ht="18" customHeight="1">
      <c r="A23" s="26" t="s">
        <v>43</v>
      </c>
      <c r="B23" s="612">
        <v>64547</v>
      </c>
      <c r="C23" s="612" t="s">
        <v>226</v>
      </c>
      <c r="D23" s="648">
        <v>42360</v>
      </c>
      <c r="E23" s="648">
        <v>19801</v>
      </c>
      <c r="F23" s="75">
        <v>2386</v>
      </c>
      <c r="G23" s="697" t="s">
        <v>226</v>
      </c>
      <c r="H23" s="697" t="s">
        <v>226</v>
      </c>
      <c r="I23" s="28" t="s">
        <v>44</v>
      </c>
      <c r="L23" s="691"/>
      <c r="U23" s="673"/>
    </row>
    <row r="24" spans="1:21" ht="18" customHeight="1">
      <c r="A24" s="26" t="s">
        <v>45</v>
      </c>
      <c r="B24" s="612">
        <v>51270</v>
      </c>
      <c r="C24" s="612" t="s">
        <v>226</v>
      </c>
      <c r="D24" s="689">
        <v>31887</v>
      </c>
      <c r="E24" s="689">
        <v>16642</v>
      </c>
      <c r="F24" s="689">
        <v>2690</v>
      </c>
      <c r="G24" s="697" t="s">
        <v>226</v>
      </c>
      <c r="H24" s="176">
        <v>51</v>
      </c>
      <c r="I24" s="28" t="s">
        <v>46</v>
      </c>
      <c r="L24" s="691"/>
      <c r="U24" s="673"/>
    </row>
    <row r="25" spans="1:21" ht="18" customHeight="1">
      <c r="A25" s="26" t="s">
        <v>47</v>
      </c>
      <c r="B25" s="612">
        <v>97080</v>
      </c>
      <c r="C25" s="612">
        <v>2173</v>
      </c>
      <c r="D25" s="689">
        <v>30601</v>
      </c>
      <c r="E25" s="689">
        <v>56164</v>
      </c>
      <c r="F25" s="689">
        <v>8142</v>
      </c>
      <c r="G25" s="697" t="s">
        <v>226</v>
      </c>
      <c r="H25" s="215" t="s">
        <v>226</v>
      </c>
      <c r="I25" s="31" t="s">
        <v>48</v>
      </c>
      <c r="L25" s="691"/>
      <c r="U25" s="673"/>
    </row>
    <row r="26" spans="1:21" ht="18" customHeight="1">
      <c r="A26" s="26" t="s">
        <v>49</v>
      </c>
      <c r="B26" s="612">
        <v>885539</v>
      </c>
      <c r="C26" s="612" t="s">
        <v>226</v>
      </c>
      <c r="D26" s="689">
        <v>498850</v>
      </c>
      <c r="E26" s="689">
        <v>245134</v>
      </c>
      <c r="F26" s="689">
        <v>125009</v>
      </c>
      <c r="G26" s="689">
        <v>818</v>
      </c>
      <c r="H26" s="215">
        <v>15728</v>
      </c>
      <c r="I26" s="31" t="s">
        <v>50</v>
      </c>
    </row>
    <row r="27" spans="1:21" ht="18" customHeight="1">
      <c r="A27" s="26" t="s">
        <v>51</v>
      </c>
      <c r="B27" s="612">
        <v>31876</v>
      </c>
      <c r="C27" s="612" t="s">
        <v>226</v>
      </c>
      <c r="D27" s="689">
        <v>12536</v>
      </c>
      <c r="E27" s="689">
        <v>14105</v>
      </c>
      <c r="F27" s="689">
        <v>5235</v>
      </c>
      <c r="G27" s="697" t="s">
        <v>226</v>
      </c>
      <c r="H27" s="697" t="s">
        <v>226</v>
      </c>
      <c r="I27" s="31" t="s">
        <v>52</v>
      </c>
      <c r="L27" s="690"/>
      <c r="U27" s="673"/>
    </row>
    <row r="28" spans="1:21" ht="18" customHeight="1">
      <c r="A28" s="21" t="s">
        <v>53</v>
      </c>
      <c r="B28" s="609">
        <f t="shared" ref="B28:H28" si="2">SUM(B29:B36)</f>
        <v>1457371</v>
      </c>
      <c r="C28" s="609">
        <f t="shared" si="2"/>
        <v>2847</v>
      </c>
      <c r="D28" s="609">
        <f t="shared" si="2"/>
        <v>871044</v>
      </c>
      <c r="E28" s="609">
        <f t="shared" si="2"/>
        <v>435430</v>
      </c>
      <c r="F28" s="609">
        <f t="shared" si="2"/>
        <v>113839</v>
      </c>
      <c r="G28" s="609">
        <f t="shared" si="2"/>
        <v>24316</v>
      </c>
      <c r="H28" s="609">
        <f t="shared" si="2"/>
        <v>9895</v>
      </c>
      <c r="I28" s="23" t="s">
        <v>54</v>
      </c>
      <c r="U28" s="673"/>
    </row>
    <row r="29" spans="1:21" ht="18" customHeight="1">
      <c r="A29" s="33" t="s">
        <v>55</v>
      </c>
      <c r="B29" s="612">
        <v>188317</v>
      </c>
      <c r="C29" s="612" t="s">
        <v>226</v>
      </c>
      <c r="D29" s="215">
        <v>103417</v>
      </c>
      <c r="E29" s="215">
        <v>48349</v>
      </c>
      <c r="F29" s="215">
        <v>33453</v>
      </c>
      <c r="G29" s="176">
        <v>212</v>
      </c>
      <c r="H29" s="215">
        <v>2886</v>
      </c>
      <c r="I29" s="28" t="s">
        <v>56</v>
      </c>
      <c r="L29" s="690"/>
      <c r="U29" s="673"/>
    </row>
    <row r="30" spans="1:21" ht="18" customHeight="1">
      <c r="A30" s="34" t="s">
        <v>57</v>
      </c>
      <c r="B30" s="612">
        <v>70488</v>
      </c>
      <c r="C30" s="612" t="s">
        <v>226</v>
      </c>
      <c r="D30" s="689">
        <v>35881</v>
      </c>
      <c r="E30" s="689">
        <v>32045</v>
      </c>
      <c r="F30" s="689">
        <v>2562</v>
      </c>
      <c r="G30" s="697" t="s">
        <v>226</v>
      </c>
      <c r="H30" s="697" t="s">
        <v>226</v>
      </c>
      <c r="I30" s="28" t="s">
        <v>58</v>
      </c>
      <c r="L30" s="691"/>
      <c r="U30" s="673"/>
    </row>
    <row r="31" spans="1:21" s="675" customFormat="1" ht="18" customHeight="1">
      <c r="A31" s="33" t="s">
        <v>59</v>
      </c>
      <c r="B31" s="612">
        <v>66298</v>
      </c>
      <c r="C31" s="612" t="s">
        <v>226</v>
      </c>
      <c r="D31" s="689">
        <v>30929</v>
      </c>
      <c r="E31" s="689">
        <v>31741</v>
      </c>
      <c r="F31" s="689">
        <v>3628</v>
      </c>
      <c r="G31" s="697" t="s">
        <v>226</v>
      </c>
      <c r="H31" s="697" t="s">
        <v>226</v>
      </c>
      <c r="I31" s="28" t="s">
        <v>60</v>
      </c>
      <c r="L31" s="692"/>
      <c r="U31" s="676"/>
    </row>
    <row r="32" spans="1:21" ht="18" customHeight="1">
      <c r="A32" s="26" t="s">
        <v>61</v>
      </c>
      <c r="B32" s="612">
        <v>636259</v>
      </c>
      <c r="C32" s="612">
        <v>2841</v>
      </c>
      <c r="D32" s="689">
        <v>428808</v>
      </c>
      <c r="E32" s="689">
        <v>140499</v>
      </c>
      <c r="F32" s="689">
        <v>57419</v>
      </c>
      <c r="G32" s="697">
        <v>10</v>
      </c>
      <c r="H32" s="215">
        <v>6682</v>
      </c>
      <c r="I32" s="28" t="s">
        <v>62</v>
      </c>
      <c r="L32" s="690"/>
      <c r="U32" s="673"/>
    </row>
    <row r="33" spans="1:21" ht="18" customHeight="1">
      <c r="A33" s="34" t="s">
        <v>63</v>
      </c>
      <c r="B33" s="612">
        <v>74196</v>
      </c>
      <c r="C33" s="612">
        <v>6</v>
      </c>
      <c r="D33" s="689">
        <v>46118</v>
      </c>
      <c r="E33" s="689">
        <v>17575</v>
      </c>
      <c r="F33" s="689">
        <v>10250</v>
      </c>
      <c r="G33" s="697" t="s">
        <v>226</v>
      </c>
      <c r="H33" s="215">
        <v>247</v>
      </c>
      <c r="I33" s="28" t="s">
        <v>955</v>
      </c>
      <c r="L33" s="690"/>
      <c r="U33" s="673"/>
    </row>
    <row r="34" spans="1:21" ht="18" customHeight="1">
      <c r="A34" s="26" t="s">
        <v>64</v>
      </c>
      <c r="B34" s="612">
        <v>45663</v>
      </c>
      <c r="C34" s="612" t="s">
        <v>226</v>
      </c>
      <c r="D34" s="689">
        <v>26317</v>
      </c>
      <c r="E34" s="689">
        <v>12819</v>
      </c>
      <c r="F34" s="689">
        <v>6527</v>
      </c>
      <c r="G34" s="697" t="s">
        <v>226</v>
      </c>
      <c r="H34" s="215" t="s">
        <v>226</v>
      </c>
      <c r="I34" s="28" t="s">
        <v>65</v>
      </c>
    </row>
    <row r="35" spans="1:21" s="675" customFormat="1" ht="18" customHeight="1">
      <c r="A35" s="26" t="s">
        <v>66</v>
      </c>
      <c r="B35" s="612">
        <v>84311</v>
      </c>
      <c r="C35" s="612" t="s">
        <v>226</v>
      </c>
      <c r="D35" s="689">
        <v>62617</v>
      </c>
      <c r="E35" s="689">
        <v>21694</v>
      </c>
      <c r="F35" s="689" t="s">
        <v>226</v>
      </c>
      <c r="G35" s="697" t="s">
        <v>226</v>
      </c>
      <c r="H35" s="697" t="s">
        <v>226</v>
      </c>
      <c r="I35" s="28" t="s">
        <v>67</v>
      </c>
      <c r="L35" s="692"/>
      <c r="U35" s="676"/>
    </row>
    <row r="36" spans="1:21" ht="18" customHeight="1">
      <c r="A36" s="26" t="s">
        <v>68</v>
      </c>
      <c r="B36" s="612">
        <v>291839</v>
      </c>
      <c r="C36" s="612" t="s">
        <v>226</v>
      </c>
      <c r="D36" s="689">
        <v>136957</v>
      </c>
      <c r="E36" s="689">
        <v>130708</v>
      </c>
      <c r="F36" s="697" t="s">
        <v>226</v>
      </c>
      <c r="G36" s="697">
        <v>24094</v>
      </c>
      <c r="H36" s="697">
        <v>80</v>
      </c>
      <c r="I36" s="28" t="s">
        <v>69</v>
      </c>
      <c r="L36" s="690"/>
      <c r="U36" s="673"/>
    </row>
    <row r="37" spans="1:21" ht="18" customHeight="1">
      <c r="A37" s="35" t="s">
        <v>72</v>
      </c>
      <c r="B37" s="609">
        <f t="shared" ref="B37:H37" si="3">SUM(B38:B44)</f>
        <v>3833443</v>
      </c>
      <c r="C37" s="773">
        <f t="shared" si="3"/>
        <v>0</v>
      </c>
      <c r="D37" s="609">
        <f t="shared" si="3"/>
        <v>2519406</v>
      </c>
      <c r="E37" s="609">
        <f t="shared" si="3"/>
        <v>1165925</v>
      </c>
      <c r="F37" s="609">
        <f t="shared" si="3"/>
        <v>49489</v>
      </c>
      <c r="G37" s="609">
        <f t="shared" si="3"/>
        <v>13004</v>
      </c>
      <c r="H37" s="609">
        <f t="shared" si="3"/>
        <v>85619</v>
      </c>
      <c r="I37" s="23" t="s">
        <v>73</v>
      </c>
      <c r="L37" s="690"/>
      <c r="U37" s="673"/>
    </row>
    <row r="38" spans="1:21" ht="18" customHeight="1">
      <c r="A38" s="33" t="s">
        <v>74</v>
      </c>
      <c r="B38" s="612">
        <v>100157</v>
      </c>
      <c r="C38" s="612" t="s">
        <v>226</v>
      </c>
      <c r="D38" s="689">
        <v>65048</v>
      </c>
      <c r="E38" s="689">
        <v>27783</v>
      </c>
      <c r="F38" s="689">
        <v>4497</v>
      </c>
      <c r="G38" s="697">
        <v>676</v>
      </c>
      <c r="H38" s="689">
        <v>2153</v>
      </c>
      <c r="I38" s="31" t="s">
        <v>75</v>
      </c>
      <c r="L38" s="690"/>
      <c r="U38" s="673"/>
    </row>
    <row r="39" spans="1:21" s="675" customFormat="1" ht="18" customHeight="1">
      <c r="A39" s="33" t="s">
        <v>76</v>
      </c>
      <c r="B39" s="612">
        <v>293215</v>
      </c>
      <c r="C39" s="612" t="s">
        <v>226</v>
      </c>
      <c r="D39" s="689">
        <v>136531</v>
      </c>
      <c r="E39" s="689">
        <v>144970</v>
      </c>
      <c r="F39" s="689">
        <v>11714</v>
      </c>
      <c r="G39" s="697" t="s">
        <v>226</v>
      </c>
      <c r="H39" s="697" t="s">
        <v>226</v>
      </c>
      <c r="I39" s="28" t="s">
        <v>77</v>
      </c>
      <c r="L39" s="692"/>
      <c r="U39" s="676"/>
    </row>
    <row r="40" spans="1:21" ht="18" customHeight="1">
      <c r="A40" s="33" t="s">
        <v>78</v>
      </c>
      <c r="B40" s="612">
        <v>2922577</v>
      </c>
      <c r="C40" s="612" t="s">
        <v>226</v>
      </c>
      <c r="D40" s="689">
        <v>2050967</v>
      </c>
      <c r="E40" s="689">
        <v>780888</v>
      </c>
      <c r="F40" s="689">
        <v>244</v>
      </c>
      <c r="G40" s="689">
        <v>11220</v>
      </c>
      <c r="H40" s="689">
        <v>79258</v>
      </c>
      <c r="I40" s="28" t="s">
        <v>79</v>
      </c>
      <c r="L40" s="690"/>
      <c r="U40" s="673"/>
    </row>
    <row r="41" spans="1:21" ht="18" customHeight="1">
      <c r="A41" s="33" t="s">
        <v>80</v>
      </c>
      <c r="B41" s="612">
        <v>190726</v>
      </c>
      <c r="C41" s="612" t="s">
        <v>226</v>
      </c>
      <c r="D41" s="689">
        <v>76061</v>
      </c>
      <c r="E41" s="689">
        <v>98889</v>
      </c>
      <c r="F41" s="689">
        <v>10460</v>
      </c>
      <c r="G41" s="697">
        <v>1108</v>
      </c>
      <c r="H41" s="697">
        <v>4208</v>
      </c>
      <c r="I41" s="28" t="s">
        <v>81</v>
      </c>
      <c r="L41" s="690"/>
      <c r="U41" s="673"/>
    </row>
    <row r="42" spans="1:21" ht="18" customHeight="1">
      <c r="A42" s="33" t="s">
        <v>82</v>
      </c>
      <c r="B42" s="612">
        <v>75252</v>
      </c>
      <c r="C42" s="612" t="s">
        <v>226</v>
      </c>
      <c r="D42" s="689">
        <v>42605</v>
      </c>
      <c r="E42" s="689">
        <v>24109</v>
      </c>
      <c r="F42" s="689">
        <v>8538</v>
      </c>
      <c r="G42" s="697" t="s">
        <v>226</v>
      </c>
      <c r="H42" s="697" t="s">
        <v>226</v>
      </c>
      <c r="I42" s="31" t="s">
        <v>83</v>
      </c>
      <c r="L42" s="690"/>
      <c r="U42" s="673"/>
    </row>
    <row r="43" spans="1:21" ht="18" customHeight="1">
      <c r="A43" s="33" t="s">
        <v>84</v>
      </c>
      <c r="B43" s="612">
        <v>61455</v>
      </c>
      <c r="C43" s="612" t="s">
        <v>226</v>
      </c>
      <c r="D43" s="689">
        <v>36149</v>
      </c>
      <c r="E43" s="689">
        <v>15521</v>
      </c>
      <c r="F43" s="689">
        <v>9785</v>
      </c>
      <c r="G43" s="697" t="s">
        <v>226</v>
      </c>
      <c r="H43" s="697" t="s">
        <v>226</v>
      </c>
      <c r="I43" s="31" t="s">
        <v>85</v>
      </c>
      <c r="L43" s="690"/>
      <c r="U43" s="673"/>
    </row>
    <row r="44" spans="1:21" ht="18" customHeight="1">
      <c r="A44" s="33" t="s">
        <v>86</v>
      </c>
      <c r="B44" s="612">
        <v>190061</v>
      </c>
      <c r="C44" s="612" t="s">
        <v>226</v>
      </c>
      <c r="D44" s="689">
        <v>112045</v>
      </c>
      <c r="E44" s="689">
        <v>73765</v>
      </c>
      <c r="F44" s="689">
        <v>4251</v>
      </c>
      <c r="G44" s="697" t="s">
        <v>226</v>
      </c>
      <c r="H44" s="697" t="s">
        <v>226</v>
      </c>
      <c r="I44" s="28" t="s">
        <v>87</v>
      </c>
      <c r="L44" s="691"/>
      <c r="U44" s="673"/>
    </row>
    <row r="45" spans="1:21" ht="18" customHeight="1">
      <c r="A45" s="36" t="s">
        <v>88</v>
      </c>
      <c r="B45" s="609">
        <f t="shared" ref="B45:H45" si="4">SUM(B46:B50)</f>
        <v>1113803</v>
      </c>
      <c r="C45" s="609">
        <f t="shared" si="4"/>
        <v>16</v>
      </c>
      <c r="D45" s="609">
        <f t="shared" si="4"/>
        <v>511666</v>
      </c>
      <c r="E45" s="609">
        <f t="shared" si="4"/>
        <v>546765</v>
      </c>
      <c r="F45" s="609">
        <f t="shared" si="4"/>
        <v>49809</v>
      </c>
      <c r="G45" s="609">
        <f t="shared" si="4"/>
        <v>500</v>
      </c>
      <c r="H45" s="609">
        <f t="shared" si="4"/>
        <v>5047</v>
      </c>
      <c r="I45" s="23" t="s">
        <v>89</v>
      </c>
    </row>
    <row r="46" spans="1:21" s="675" customFormat="1" ht="18" customHeight="1">
      <c r="A46" s="26" t="s">
        <v>90</v>
      </c>
      <c r="B46" s="612">
        <v>26112</v>
      </c>
      <c r="C46" s="612">
        <v>16</v>
      </c>
      <c r="D46" s="689">
        <v>11996</v>
      </c>
      <c r="E46" s="689">
        <v>9048</v>
      </c>
      <c r="F46" s="689">
        <v>5052</v>
      </c>
      <c r="G46" s="697" t="s">
        <v>226</v>
      </c>
      <c r="H46" s="697" t="s">
        <v>226</v>
      </c>
      <c r="I46" s="28" t="s">
        <v>91</v>
      </c>
      <c r="L46" s="72"/>
      <c r="U46" s="676"/>
    </row>
    <row r="47" spans="1:21" ht="18" customHeight="1">
      <c r="A47" s="33" t="s">
        <v>92</v>
      </c>
      <c r="B47" s="612">
        <v>623819</v>
      </c>
      <c r="C47" s="612" t="s">
        <v>226</v>
      </c>
      <c r="D47" s="689">
        <v>252710</v>
      </c>
      <c r="E47" s="689">
        <v>355577</v>
      </c>
      <c r="F47" s="689">
        <v>13707</v>
      </c>
      <c r="G47" s="697">
        <v>405</v>
      </c>
      <c r="H47" s="689">
        <v>1420</v>
      </c>
      <c r="I47" s="28" t="s">
        <v>93</v>
      </c>
      <c r="L47" s="691"/>
      <c r="U47" s="673"/>
    </row>
    <row r="48" spans="1:21" ht="18" customHeight="1">
      <c r="A48" s="33" t="s">
        <v>94</v>
      </c>
      <c r="B48" s="612">
        <v>33068</v>
      </c>
      <c r="C48" s="612" t="s">
        <v>226</v>
      </c>
      <c r="D48" s="689">
        <v>23304</v>
      </c>
      <c r="E48" s="689">
        <v>5048</v>
      </c>
      <c r="F48" s="689">
        <v>4716</v>
      </c>
      <c r="G48" s="697" t="s">
        <v>226</v>
      </c>
      <c r="H48" s="697" t="s">
        <v>226</v>
      </c>
      <c r="I48" s="28" t="s">
        <v>95</v>
      </c>
      <c r="L48" s="690"/>
      <c r="U48" s="673"/>
    </row>
    <row r="49" spans="1:21" ht="18" customHeight="1">
      <c r="A49" s="33" t="s">
        <v>96</v>
      </c>
      <c r="B49" s="612">
        <v>101381</v>
      </c>
      <c r="C49" s="612" t="s">
        <v>226</v>
      </c>
      <c r="D49" s="689">
        <v>70771</v>
      </c>
      <c r="E49" s="689">
        <v>21546</v>
      </c>
      <c r="F49" s="689">
        <v>5920</v>
      </c>
      <c r="G49" s="689" t="s">
        <v>226</v>
      </c>
      <c r="H49" s="689">
        <v>3144</v>
      </c>
      <c r="I49" s="28" t="s">
        <v>97</v>
      </c>
      <c r="L49" s="690"/>
      <c r="U49" s="673"/>
    </row>
    <row r="50" spans="1:21" ht="18" customHeight="1">
      <c r="A50" s="33" t="s">
        <v>98</v>
      </c>
      <c r="B50" s="612">
        <v>329423</v>
      </c>
      <c r="C50" s="612" t="s">
        <v>226</v>
      </c>
      <c r="D50" s="689">
        <v>152885</v>
      </c>
      <c r="E50" s="689">
        <v>155546</v>
      </c>
      <c r="F50" s="689">
        <v>20414</v>
      </c>
      <c r="G50" s="697">
        <v>95</v>
      </c>
      <c r="H50" s="689">
        <v>483</v>
      </c>
      <c r="I50" s="31" t="s">
        <v>99</v>
      </c>
      <c r="L50" s="690"/>
      <c r="U50" s="673"/>
    </row>
    <row r="51" spans="1:21">
      <c r="A51" s="678"/>
      <c r="B51" s="679"/>
      <c r="C51" s="679"/>
    </row>
    <row r="67" spans="1:21" ht="22.5">
      <c r="A67" s="165" t="s">
        <v>0</v>
      </c>
      <c r="D67" s="207"/>
      <c r="E67" s="207"/>
      <c r="F67" s="207"/>
      <c r="G67" s="207"/>
      <c r="H67" s="207"/>
      <c r="I67" s="167" t="s">
        <v>1</v>
      </c>
      <c r="U67" s="670"/>
    </row>
    <row r="68" spans="1:21">
      <c r="A68" s="169"/>
      <c r="D68" s="669"/>
      <c r="E68" s="669"/>
      <c r="F68" s="669"/>
      <c r="G68" s="669"/>
      <c r="H68" s="669"/>
      <c r="I68" s="169"/>
      <c r="U68" s="670"/>
    </row>
    <row r="69" spans="1:21" ht="20">
      <c r="A69" s="209" t="s">
        <v>812</v>
      </c>
      <c r="D69" s="669"/>
      <c r="E69" s="669"/>
      <c r="F69" s="669"/>
      <c r="G69" s="899" t="s">
        <v>811</v>
      </c>
      <c r="H69" s="899"/>
      <c r="I69" s="899"/>
      <c r="U69" s="670"/>
    </row>
    <row r="70" spans="1:21" ht="20">
      <c r="A70" s="800" t="s">
        <v>744</v>
      </c>
      <c r="D70" s="669"/>
      <c r="E70" s="669"/>
      <c r="F70" s="900" t="s">
        <v>249</v>
      </c>
      <c r="G70" s="900"/>
      <c r="H70" s="900"/>
      <c r="I70" s="900"/>
      <c r="U70" s="670"/>
    </row>
    <row r="71" spans="1:21" ht="45" customHeight="1">
      <c r="A71" s="669"/>
      <c r="D71" s="669"/>
      <c r="E71" s="669"/>
      <c r="F71" s="801"/>
      <c r="G71" s="669"/>
      <c r="H71" s="669"/>
      <c r="U71" s="670"/>
    </row>
    <row r="72" spans="1:21">
      <c r="A72" s="9" t="s">
        <v>865</v>
      </c>
      <c r="B72" s="671" t="s">
        <v>204</v>
      </c>
      <c r="C72" s="671" t="s">
        <v>869</v>
      </c>
      <c r="D72" s="218" t="s">
        <v>720</v>
      </c>
      <c r="E72" s="218" t="s">
        <v>721</v>
      </c>
      <c r="F72" s="218" t="s">
        <v>722</v>
      </c>
      <c r="G72" s="218" t="s">
        <v>723</v>
      </c>
      <c r="H72" s="218" t="s">
        <v>724</v>
      </c>
      <c r="I72" s="10" t="s">
        <v>870</v>
      </c>
      <c r="U72" s="670"/>
    </row>
    <row r="73" spans="1:21">
      <c r="A73" s="34" t="s">
        <v>725</v>
      </c>
      <c r="B73" s="672"/>
      <c r="C73" s="672"/>
      <c r="D73" s="218" t="s">
        <v>726</v>
      </c>
      <c r="E73" s="218" t="s">
        <v>727</v>
      </c>
      <c r="F73" s="218" t="s">
        <v>728</v>
      </c>
      <c r="G73" s="218" t="s">
        <v>729</v>
      </c>
      <c r="H73" s="218" t="s">
        <v>730</v>
      </c>
      <c r="I73" s="75" t="s">
        <v>731</v>
      </c>
      <c r="U73" s="670"/>
    </row>
    <row r="74" spans="1:21">
      <c r="A74" s="34"/>
      <c r="B74" s="75"/>
      <c r="C74" s="79" t="s">
        <v>871</v>
      </c>
      <c r="D74" s="22" t="s">
        <v>745</v>
      </c>
      <c r="E74" s="22" t="s">
        <v>746</v>
      </c>
      <c r="F74" s="22" t="s">
        <v>747</v>
      </c>
      <c r="G74" s="22" t="s">
        <v>735</v>
      </c>
      <c r="H74" s="22" t="s">
        <v>736</v>
      </c>
      <c r="I74" s="34"/>
      <c r="U74" s="670"/>
    </row>
    <row r="75" spans="1:21">
      <c r="A75" s="34"/>
      <c r="B75" s="63" t="s">
        <v>294</v>
      </c>
      <c r="C75" s="79" t="s">
        <v>872</v>
      </c>
      <c r="D75" s="22" t="s">
        <v>737</v>
      </c>
      <c r="E75" s="63" t="s">
        <v>738</v>
      </c>
      <c r="F75" s="22" t="s">
        <v>748</v>
      </c>
      <c r="G75" s="22" t="s">
        <v>740</v>
      </c>
      <c r="H75" s="22" t="s">
        <v>741</v>
      </c>
      <c r="I75" s="34"/>
      <c r="U75" s="670"/>
    </row>
    <row r="76" spans="1:21">
      <c r="A76" s="34"/>
      <c r="B76" s="63"/>
      <c r="C76" s="63"/>
      <c r="D76" s="22" t="s">
        <v>749</v>
      </c>
      <c r="E76" s="22" t="s">
        <v>750</v>
      </c>
      <c r="F76" s="22"/>
      <c r="G76" s="22"/>
      <c r="H76" s="22"/>
      <c r="I76" s="34"/>
      <c r="U76" s="670"/>
    </row>
    <row r="77" spans="1:21">
      <c r="A77" s="34"/>
      <c r="B77" s="63"/>
      <c r="C77" s="63"/>
      <c r="D77" s="22"/>
      <c r="E77" s="22"/>
      <c r="F77" s="22"/>
      <c r="G77" s="22"/>
      <c r="H77" s="22"/>
      <c r="I77" s="34"/>
      <c r="U77" s="670"/>
    </row>
    <row r="78" spans="1:21" ht="15">
      <c r="A78" s="35" t="s">
        <v>102</v>
      </c>
      <c r="B78" s="609">
        <f t="shared" ref="B78:H78" si="5">SUM(B79:B94)</f>
        <v>1557241</v>
      </c>
      <c r="C78" s="609">
        <f t="shared" si="5"/>
        <v>395</v>
      </c>
      <c r="D78" s="609">
        <f t="shared" si="5"/>
        <v>882842</v>
      </c>
      <c r="E78" s="609">
        <f t="shared" si="5"/>
        <v>420235</v>
      </c>
      <c r="F78" s="609">
        <f t="shared" si="5"/>
        <v>132918</v>
      </c>
      <c r="G78" s="609">
        <f t="shared" si="5"/>
        <v>9755</v>
      </c>
      <c r="H78" s="609">
        <f t="shared" si="5"/>
        <v>111096</v>
      </c>
      <c r="I78" s="57" t="s">
        <v>103</v>
      </c>
      <c r="U78" s="670"/>
    </row>
    <row r="79" spans="1:21">
      <c r="A79" s="58" t="s">
        <v>114</v>
      </c>
      <c r="B79" s="612">
        <v>74741</v>
      </c>
      <c r="C79" s="612" t="s">
        <v>226</v>
      </c>
      <c r="D79" s="103">
        <v>51707</v>
      </c>
      <c r="E79" s="103">
        <v>16635</v>
      </c>
      <c r="F79" s="103">
        <v>6399</v>
      </c>
      <c r="G79" s="412" t="s">
        <v>226</v>
      </c>
      <c r="H79" s="412" t="s">
        <v>226</v>
      </c>
      <c r="I79" s="59" t="s">
        <v>115</v>
      </c>
      <c r="U79" s="670"/>
    </row>
    <row r="80" spans="1:21">
      <c r="A80" s="58" t="s">
        <v>110</v>
      </c>
      <c r="B80" s="612">
        <v>75509</v>
      </c>
      <c r="C80" s="612" t="s">
        <v>226</v>
      </c>
      <c r="D80" s="103">
        <v>56023</v>
      </c>
      <c r="E80" s="103">
        <v>11039</v>
      </c>
      <c r="F80" s="103">
        <v>8447</v>
      </c>
      <c r="G80" s="412" t="s">
        <v>226</v>
      </c>
      <c r="H80" s="412" t="s">
        <v>226</v>
      </c>
      <c r="I80" s="59" t="s">
        <v>111</v>
      </c>
      <c r="U80" s="670"/>
    </row>
    <row r="81" spans="1:21">
      <c r="A81" s="58" t="s">
        <v>229</v>
      </c>
      <c r="B81" s="612">
        <v>88401</v>
      </c>
      <c r="C81" s="612" t="s">
        <v>226</v>
      </c>
      <c r="D81" s="103">
        <v>61893</v>
      </c>
      <c r="E81" s="103">
        <v>20750</v>
      </c>
      <c r="F81" s="103">
        <v>5757</v>
      </c>
      <c r="G81" s="412" t="s">
        <v>226</v>
      </c>
      <c r="H81" s="412">
        <v>1</v>
      </c>
      <c r="I81" s="59" t="s">
        <v>230</v>
      </c>
      <c r="U81" s="670"/>
    </row>
    <row r="82" spans="1:21">
      <c r="A82" s="58" t="s">
        <v>118</v>
      </c>
      <c r="B82" s="612">
        <v>114552</v>
      </c>
      <c r="C82" s="612" t="s">
        <v>226</v>
      </c>
      <c r="D82" s="103">
        <v>75277</v>
      </c>
      <c r="E82" s="103">
        <v>31605</v>
      </c>
      <c r="F82" s="103">
        <v>7670</v>
      </c>
      <c r="G82" s="412" t="s">
        <v>226</v>
      </c>
      <c r="H82" s="412" t="s">
        <v>226</v>
      </c>
      <c r="I82" s="59" t="s">
        <v>119</v>
      </c>
      <c r="U82" s="670"/>
    </row>
    <row r="83" spans="1:21">
      <c r="A83" s="58" t="s">
        <v>104</v>
      </c>
      <c r="B83" s="612">
        <v>38196</v>
      </c>
      <c r="C83" s="612" t="s">
        <v>226</v>
      </c>
      <c r="D83" s="103">
        <v>23253</v>
      </c>
      <c r="E83" s="103">
        <v>11961</v>
      </c>
      <c r="F83" s="103">
        <v>2982</v>
      </c>
      <c r="G83" s="412" t="s">
        <v>226</v>
      </c>
      <c r="H83" s="412" t="s">
        <v>226</v>
      </c>
      <c r="I83" s="59" t="s">
        <v>105</v>
      </c>
      <c r="U83" s="670"/>
    </row>
    <row r="84" spans="1:21">
      <c r="A84" s="58" t="s">
        <v>106</v>
      </c>
      <c r="B84" s="612">
        <v>47250</v>
      </c>
      <c r="C84" s="612" t="s">
        <v>226</v>
      </c>
      <c r="D84" s="103">
        <v>27104</v>
      </c>
      <c r="E84" s="103">
        <v>14983</v>
      </c>
      <c r="F84" s="103">
        <v>5163</v>
      </c>
      <c r="G84" s="412" t="s">
        <v>226</v>
      </c>
      <c r="H84" s="412" t="s">
        <v>226</v>
      </c>
      <c r="I84" s="59" t="s">
        <v>107</v>
      </c>
      <c r="U84" s="670"/>
    </row>
    <row r="85" spans="1:21" ht="14">
      <c r="A85" s="58" t="s">
        <v>108</v>
      </c>
      <c r="B85" s="612">
        <v>559427</v>
      </c>
      <c r="C85" s="612" t="s">
        <v>226</v>
      </c>
      <c r="D85" s="103">
        <v>279587</v>
      </c>
      <c r="E85" s="103">
        <v>140029</v>
      </c>
      <c r="F85" s="103">
        <v>22070</v>
      </c>
      <c r="G85" s="103">
        <v>9655</v>
      </c>
      <c r="H85" s="103">
        <v>108086</v>
      </c>
      <c r="I85" s="60" t="s">
        <v>109</v>
      </c>
      <c r="U85" s="670"/>
    </row>
    <row r="86" spans="1:21">
      <c r="A86" s="58" t="s">
        <v>122</v>
      </c>
      <c r="B86" s="612">
        <v>150797</v>
      </c>
      <c r="C86" s="612">
        <v>392</v>
      </c>
      <c r="D86" s="103">
        <v>82696</v>
      </c>
      <c r="E86" s="103">
        <v>39777</v>
      </c>
      <c r="F86" s="103">
        <v>25745</v>
      </c>
      <c r="G86" s="412">
        <v>30</v>
      </c>
      <c r="H86" s="103">
        <v>2157</v>
      </c>
      <c r="I86" s="59" t="s">
        <v>123</v>
      </c>
      <c r="U86" s="670"/>
    </row>
    <row r="87" spans="1:21">
      <c r="A87" s="58" t="s">
        <v>112</v>
      </c>
      <c r="B87" s="612">
        <v>16590</v>
      </c>
      <c r="C87" s="612" t="s">
        <v>226</v>
      </c>
      <c r="D87" s="103">
        <v>8945</v>
      </c>
      <c r="E87" s="103">
        <v>6343</v>
      </c>
      <c r="F87" s="103">
        <v>1302</v>
      </c>
      <c r="G87" s="412" t="s">
        <v>226</v>
      </c>
      <c r="H87" s="412" t="s">
        <v>226</v>
      </c>
      <c r="I87" s="59" t="s">
        <v>113</v>
      </c>
      <c r="U87" s="670"/>
    </row>
    <row r="88" spans="1:21">
      <c r="A88" s="58" t="s">
        <v>124</v>
      </c>
      <c r="B88" s="612">
        <v>20994</v>
      </c>
      <c r="C88" s="612">
        <v>3</v>
      </c>
      <c r="D88" s="103">
        <v>15339</v>
      </c>
      <c r="E88" s="103">
        <v>4658</v>
      </c>
      <c r="F88" s="103">
        <v>994</v>
      </c>
      <c r="G88" s="412" t="s">
        <v>226</v>
      </c>
      <c r="H88" s="412" t="s">
        <v>226</v>
      </c>
      <c r="I88" s="59" t="s">
        <v>125</v>
      </c>
      <c r="U88" s="670"/>
    </row>
    <row r="89" spans="1:21">
      <c r="A89" s="58" t="s">
        <v>126</v>
      </c>
      <c r="B89" s="612">
        <v>48482</v>
      </c>
      <c r="C89" s="612" t="s">
        <v>226</v>
      </c>
      <c r="D89" s="103">
        <v>19937</v>
      </c>
      <c r="E89" s="103">
        <v>21915</v>
      </c>
      <c r="F89" s="103">
        <v>6630</v>
      </c>
      <c r="G89" s="412" t="s">
        <v>226</v>
      </c>
      <c r="H89" s="412" t="s">
        <v>226</v>
      </c>
      <c r="I89" s="59" t="s">
        <v>127</v>
      </c>
      <c r="U89" s="670"/>
    </row>
    <row r="90" spans="1:21">
      <c r="A90" s="58" t="s">
        <v>120</v>
      </c>
      <c r="B90" s="612">
        <v>100109</v>
      </c>
      <c r="C90" s="612" t="s">
        <v>226</v>
      </c>
      <c r="D90" s="103">
        <v>58027</v>
      </c>
      <c r="E90" s="103">
        <v>35622</v>
      </c>
      <c r="F90" s="103">
        <v>6282</v>
      </c>
      <c r="G90" s="412" t="s">
        <v>226</v>
      </c>
      <c r="H90" s="412">
        <v>178</v>
      </c>
      <c r="I90" s="59" t="s">
        <v>121</v>
      </c>
      <c r="U90" s="670"/>
    </row>
    <row r="91" spans="1:21">
      <c r="A91" s="58" t="s">
        <v>128</v>
      </c>
      <c r="B91" s="612">
        <v>14314</v>
      </c>
      <c r="C91" s="612" t="s">
        <v>226</v>
      </c>
      <c r="D91" s="103">
        <v>8090</v>
      </c>
      <c r="E91" s="103">
        <v>5716</v>
      </c>
      <c r="F91" s="103">
        <v>508</v>
      </c>
      <c r="G91" s="412" t="s">
        <v>226</v>
      </c>
      <c r="H91" s="412" t="s">
        <v>226</v>
      </c>
      <c r="I91" s="59" t="s">
        <v>129</v>
      </c>
      <c r="U91" s="670"/>
    </row>
    <row r="92" spans="1:21">
      <c r="A92" s="58" t="s">
        <v>130</v>
      </c>
      <c r="B92" s="612">
        <v>56347</v>
      </c>
      <c r="C92" s="612" t="s">
        <v>226</v>
      </c>
      <c r="D92" s="103">
        <v>28618</v>
      </c>
      <c r="E92" s="103">
        <v>18828</v>
      </c>
      <c r="F92" s="103">
        <v>8157</v>
      </c>
      <c r="G92" s="412">
        <v>70</v>
      </c>
      <c r="H92" s="103">
        <v>674</v>
      </c>
      <c r="I92" s="59" t="s">
        <v>131</v>
      </c>
      <c r="U92" s="670"/>
    </row>
    <row r="93" spans="1:21">
      <c r="A93" s="58" t="s">
        <v>132</v>
      </c>
      <c r="B93" s="612">
        <v>66194</v>
      </c>
      <c r="C93" s="612" t="s">
        <v>226</v>
      </c>
      <c r="D93" s="103">
        <v>40401</v>
      </c>
      <c r="E93" s="103">
        <v>15546</v>
      </c>
      <c r="F93" s="103">
        <v>10247</v>
      </c>
      <c r="G93" s="412" t="s">
        <v>226</v>
      </c>
      <c r="H93" s="412" t="s">
        <v>226</v>
      </c>
      <c r="I93" s="59" t="s">
        <v>133</v>
      </c>
      <c r="U93" s="670"/>
    </row>
    <row r="94" spans="1:21">
      <c r="A94" s="58" t="s">
        <v>116</v>
      </c>
      <c r="B94" s="612">
        <v>85338</v>
      </c>
      <c r="C94" s="612" t="s">
        <v>226</v>
      </c>
      <c r="D94" s="103">
        <v>45945</v>
      </c>
      <c r="E94" s="103">
        <v>24828</v>
      </c>
      <c r="F94" s="103">
        <v>14565</v>
      </c>
      <c r="G94" s="412" t="s">
        <v>226</v>
      </c>
      <c r="H94" s="412" t="s">
        <v>226</v>
      </c>
      <c r="I94" s="59" t="s">
        <v>117</v>
      </c>
      <c r="U94" s="670"/>
    </row>
    <row r="95" spans="1:21" ht="14">
      <c r="A95" s="36" t="s">
        <v>134</v>
      </c>
      <c r="B95" s="609">
        <f t="shared" ref="B95:H95" si="6">SUM(B96:B103)</f>
        <v>1977800</v>
      </c>
      <c r="C95" s="773">
        <f t="shared" si="6"/>
        <v>0</v>
      </c>
      <c r="D95" s="609">
        <f t="shared" si="6"/>
        <v>1510883</v>
      </c>
      <c r="E95" s="609">
        <f t="shared" si="6"/>
        <v>413021</v>
      </c>
      <c r="F95" s="609">
        <f t="shared" si="6"/>
        <v>51170</v>
      </c>
      <c r="G95" s="609">
        <f t="shared" si="6"/>
        <v>1688</v>
      </c>
      <c r="H95" s="609">
        <f t="shared" si="6"/>
        <v>1038</v>
      </c>
      <c r="I95" s="61" t="s">
        <v>135</v>
      </c>
      <c r="U95" s="670"/>
    </row>
    <row r="96" spans="1:21">
      <c r="A96" s="58" t="s">
        <v>136</v>
      </c>
      <c r="B96" s="612">
        <v>56025</v>
      </c>
      <c r="C96" s="612" t="s">
        <v>226</v>
      </c>
      <c r="D96" s="689">
        <v>26192</v>
      </c>
      <c r="E96" s="689">
        <v>19933</v>
      </c>
      <c r="F96" s="689">
        <v>9900</v>
      </c>
      <c r="G96" s="697" t="s">
        <v>226</v>
      </c>
      <c r="H96" s="697" t="s">
        <v>226</v>
      </c>
      <c r="I96" s="59" t="s">
        <v>137</v>
      </c>
      <c r="U96" s="670"/>
    </row>
    <row r="97" spans="1:21">
      <c r="A97" s="58" t="s">
        <v>138</v>
      </c>
      <c r="B97" s="612">
        <v>47575</v>
      </c>
      <c r="C97" s="612" t="s">
        <v>226</v>
      </c>
      <c r="D97" s="689">
        <v>26112</v>
      </c>
      <c r="E97" s="689">
        <v>14852</v>
      </c>
      <c r="F97" s="689">
        <v>6611</v>
      </c>
      <c r="G97" s="697" t="s">
        <v>226</v>
      </c>
      <c r="H97" s="697" t="s">
        <v>226</v>
      </c>
      <c r="I97" s="59" t="s">
        <v>139</v>
      </c>
      <c r="U97" s="670"/>
    </row>
    <row r="98" spans="1:21">
      <c r="A98" s="58" t="s">
        <v>140</v>
      </c>
      <c r="B98" s="612">
        <v>123552</v>
      </c>
      <c r="C98" s="612" t="s">
        <v>226</v>
      </c>
      <c r="D98" s="689">
        <v>86684</v>
      </c>
      <c r="E98" s="689">
        <v>30206</v>
      </c>
      <c r="F98" s="689">
        <v>6662</v>
      </c>
      <c r="G98" s="697" t="s">
        <v>226</v>
      </c>
      <c r="H98" s="689" t="s">
        <v>226</v>
      </c>
      <c r="I98" s="59" t="s">
        <v>141</v>
      </c>
      <c r="U98" s="670"/>
    </row>
    <row r="99" spans="1:21">
      <c r="A99" s="58" t="s">
        <v>142</v>
      </c>
      <c r="B99" s="612">
        <v>38047</v>
      </c>
      <c r="C99" s="612" t="s">
        <v>226</v>
      </c>
      <c r="D99" s="689">
        <v>27442</v>
      </c>
      <c r="E99" s="689">
        <v>7494</v>
      </c>
      <c r="F99" s="689">
        <v>3111</v>
      </c>
      <c r="G99" s="697" t="s">
        <v>226</v>
      </c>
      <c r="H99" s="697" t="s">
        <v>226</v>
      </c>
      <c r="I99" s="59" t="s">
        <v>143</v>
      </c>
      <c r="U99" s="670"/>
    </row>
    <row r="100" spans="1:21">
      <c r="A100" s="58" t="s">
        <v>144</v>
      </c>
      <c r="B100" s="612">
        <v>1453571</v>
      </c>
      <c r="C100" s="612" t="s">
        <v>226</v>
      </c>
      <c r="D100" s="689">
        <v>1184891</v>
      </c>
      <c r="E100" s="689">
        <v>265888</v>
      </c>
      <c r="F100" s="689">
        <v>610</v>
      </c>
      <c r="G100" s="697">
        <v>1156</v>
      </c>
      <c r="H100" s="689">
        <v>1026</v>
      </c>
      <c r="I100" s="59" t="s">
        <v>145</v>
      </c>
      <c r="U100" s="670"/>
    </row>
    <row r="101" spans="1:21">
      <c r="A101" s="58" t="s">
        <v>146</v>
      </c>
      <c r="B101" s="612">
        <v>77096</v>
      </c>
      <c r="C101" s="612" t="s">
        <v>226</v>
      </c>
      <c r="D101" s="689">
        <v>50647</v>
      </c>
      <c r="E101" s="689">
        <v>23478</v>
      </c>
      <c r="F101" s="689">
        <v>2439</v>
      </c>
      <c r="G101" s="697">
        <v>532</v>
      </c>
      <c r="H101" s="697" t="s">
        <v>226</v>
      </c>
      <c r="I101" s="59" t="s">
        <v>147</v>
      </c>
      <c r="U101" s="670"/>
    </row>
    <row r="102" spans="1:21">
      <c r="A102" s="58" t="s">
        <v>148</v>
      </c>
      <c r="B102" s="612">
        <v>152629</v>
      </c>
      <c r="C102" s="612" t="s">
        <v>226</v>
      </c>
      <c r="D102" s="689">
        <v>96234</v>
      </c>
      <c r="E102" s="689">
        <v>36147</v>
      </c>
      <c r="F102" s="689">
        <v>20236</v>
      </c>
      <c r="G102" s="697" t="s">
        <v>226</v>
      </c>
      <c r="H102" s="697">
        <v>12</v>
      </c>
      <c r="I102" s="59" t="s">
        <v>971</v>
      </c>
      <c r="U102" s="670"/>
    </row>
    <row r="103" spans="1:21">
      <c r="A103" s="58" t="s">
        <v>149</v>
      </c>
      <c r="B103" s="612">
        <v>29305</v>
      </c>
      <c r="C103" s="612" t="s">
        <v>226</v>
      </c>
      <c r="D103" s="689">
        <v>12681</v>
      </c>
      <c r="E103" s="689">
        <v>15023</v>
      </c>
      <c r="F103" s="697">
        <v>1601</v>
      </c>
      <c r="G103" s="697" t="s">
        <v>226</v>
      </c>
      <c r="H103" s="697" t="s">
        <v>226</v>
      </c>
      <c r="I103" s="59" t="s">
        <v>150</v>
      </c>
      <c r="U103" s="670"/>
    </row>
    <row r="104" spans="1:21" ht="15">
      <c r="A104" s="36" t="s">
        <v>151</v>
      </c>
      <c r="B104" s="609">
        <f t="shared" ref="B104:H104" si="7">SUM(B105:B109)</f>
        <v>451793</v>
      </c>
      <c r="C104" s="773">
        <f t="shared" si="7"/>
        <v>0</v>
      </c>
      <c r="D104" s="609">
        <f t="shared" si="7"/>
        <v>223830</v>
      </c>
      <c r="E104" s="609">
        <f t="shared" si="7"/>
        <v>185129</v>
      </c>
      <c r="F104" s="609">
        <f t="shared" si="7"/>
        <v>41852</v>
      </c>
      <c r="G104" s="609">
        <f t="shared" si="7"/>
        <v>0</v>
      </c>
      <c r="H104" s="609">
        <f t="shared" si="7"/>
        <v>982</v>
      </c>
      <c r="I104" s="57" t="s">
        <v>152</v>
      </c>
      <c r="U104" s="670"/>
    </row>
    <row r="105" spans="1:21">
      <c r="A105" s="58" t="s">
        <v>153</v>
      </c>
      <c r="B105" s="612">
        <v>173757</v>
      </c>
      <c r="C105" s="612" t="s">
        <v>226</v>
      </c>
      <c r="D105" s="215">
        <v>115028</v>
      </c>
      <c r="E105" s="215">
        <v>36659</v>
      </c>
      <c r="F105" s="215">
        <v>21144</v>
      </c>
      <c r="G105" s="176" t="s">
        <v>226</v>
      </c>
      <c r="H105" s="215">
        <v>926</v>
      </c>
      <c r="I105" s="59" t="s">
        <v>154</v>
      </c>
      <c r="U105" s="670"/>
    </row>
    <row r="106" spans="1:21">
      <c r="A106" s="58" t="s">
        <v>155</v>
      </c>
      <c r="B106" s="612">
        <v>57469</v>
      </c>
      <c r="C106" s="612" t="s">
        <v>226</v>
      </c>
      <c r="D106" s="215">
        <v>34839</v>
      </c>
      <c r="E106" s="215">
        <v>19427</v>
      </c>
      <c r="F106" s="215">
        <v>3203</v>
      </c>
      <c r="G106" s="697" t="s">
        <v>226</v>
      </c>
      <c r="H106" s="697">
        <v>0</v>
      </c>
      <c r="I106" s="59" t="s">
        <v>156</v>
      </c>
      <c r="U106" s="670"/>
    </row>
    <row r="107" spans="1:21">
      <c r="A107" s="58" t="s">
        <v>157</v>
      </c>
      <c r="B107" s="612">
        <v>96070</v>
      </c>
      <c r="C107" s="612" t="s">
        <v>226</v>
      </c>
      <c r="D107" s="689">
        <v>48784</v>
      </c>
      <c r="E107" s="689">
        <v>42209</v>
      </c>
      <c r="F107" s="689">
        <v>5065</v>
      </c>
      <c r="G107" s="689" t="s">
        <v>226</v>
      </c>
      <c r="H107" s="689">
        <v>12</v>
      </c>
      <c r="I107" s="59" t="s">
        <v>158</v>
      </c>
      <c r="U107" s="670"/>
    </row>
    <row r="108" spans="1:21">
      <c r="A108" s="58" t="s">
        <v>159</v>
      </c>
      <c r="B108" s="612">
        <v>94473</v>
      </c>
      <c r="C108" s="612" t="s">
        <v>226</v>
      </c>
      <c r="D108" s="689">
        <v>12425</v>
      </c>
      <c r="E108" s="689">
        <v>71246</v>
      </c>
      <c r="F108" s="689">
        <v>10802</v>
      </c>
      <c r="G108" s="697" t="s">
        <v>226</v>
      </c>
      <c r="H108" s="697">
        <v>0</v>
      </c>
      <c r="I108" s="59" t="s">
        <v>160</v>
      </c>
      <c r="U108" s="670"/>
    </row>
    <row r="109" spans="1:21">
      <c r="A109" s="58" t="s">
        <v>161</v>
      </c>
      <c r="B109" s="612">
        <v>30024</v>
      </c>
      <c r="C109" s="612" t="s">
        <v>226</v>
      </c>
      <c r="D109" s="689">
        <v>12754</v>
      </c>
      <c r="E109" s="689">
        <v>15588</v>
      </c>
      <c r="F109" s="689">
        <v>1638</v>
      </c>
      <c r="G109" s="697" t="s">
        <v>226</v>
      </c>
      <c r="H109" s="697">
        <v>44</v>
      </c>
      <c r="I109" s="59" t="s">
        <v>162</v>
      </c>
      <c r="U109" s="670"/>
    </row>
    <row r="110" spans="1:21" ht="14">
      <c r="A110" s="36" t="s">
        <v>163</v>
      </c>
      <c r="B110" s="609">
        <f t="shared" ref="B110:H110" si="8">SUM(B111:B116)</f>
        <v>923472</v>
      </c>
      <c r="C110" s="609">
        <f t="shared" si="8"/>
        <v>113</v>
      </c>
      <c r="D110" s="609">
        <f t="shared" si="8"/>
        <v>532540</v>
      </c>
      <c r="E110" s="609">
        <f t="shared" si="8"/>
        <v>333745</v>
      </c>
      <c r="F110" s="609">
        <f t="shared" si="8"/>
        <v>55162</v>
      </c>
      <c r="G110" s="609">
        <f t="shared" si="8"/>
        <v>113</v>
      </c>
      <c r="H110" s="609">
        <f t="shared" si="8"/>
        <v>1799</v>
      </c>
      <c r="I110" s="61" t="s">
        <v>164</v>
      </c>
      <c r="U110" s="670"/>
    </row>
    <row r="111" spans="1:21">
      <c r="A111" s="58" t="s">
        <v>165</v>
      </c>
      <c r="B111" s="612">
        <v>247953</v>
      </c>
      <c r="C111" s="612">
        <v>87</v>
      </c>
      <c r="D111" s="689">
        <v>189127</v>
      </c>
      <c r="E111" s="689">
        <v>42045</v>
      </c>
      <c r="F111" s="689">
        <v>14810</v>
      </c>
      <c r="G111" s="697">
        <v>113</v>
      </c>
      <c r="H111" s="689">
        <v>1771</v>
      </c>
      <c r="I111" s="59" t="s">
        <v>166</v>
      </c>
      <c r="U111" s="670"/>
    </row>
    <row r="112" spans="1:21">
      <c r="A112" s="58" t="s">
        <v>167</v>
      </c>
      <c r="B112" s="612">
        <v>148729</v>
      </c>
      <c r="C112" s="612" t="s">
        <v>226</v>
      </c>
      <c r="D112" s="689">
        <v>92458</v>
      </c>
      <c r="E112" s="689">
        <v>42081</v>
      </c>
      <c r="F112" s="689">
        <v>14190</v>
      </c>
      <c r="G112" s="697" t="s">
        <v>226</v>
      </c>
      <c r="H112" s="697" t="s">
        <v>226</v>
      </c>
      <c r="I112" s="59" t="s">
        <v>168</v>
      </c>
      <c r="U112" s="670"/>
    </row>
    <row r="113" spans="1:21">
      <c r="A113" s="58" t="s">
        <v>169</v>
      </c>
      <c r="B113" s="612">
        <v>32666</v>
      </c>
      <c r="C113" s="612" t="s">
        <v>226</v>
      </c>
      <c r="D113" s="689">
        <v>16735</v>
      </c>
      <c r="E113" s="689">
        <v>14576</v>
      </c>
      <c r="F113" s="689">
        <v>1327</v>
      </c>
      <c r="G113" s="697" t="s">
        <v>226</v>
      </c>
      <c r="H113" s="697">
        <v>28</v>
      </c>
      <c r="I113" s="59" t="s">
        <v>170</v>
      </c>
      <c r="U113" s="670"/>
    </row>
    <row r="114" spans="1:21">
      <c r="A114" s="58" t="s">
        <v>171</v>
      </c>
      <c r="B114" s="612">
        <v>309673</v>
      </c>
      <c r="C114" s="612" t="s">
        <v>226</v>
      </c>
      <c r="D114" s="689">
        <v>112087</v>
      </c>
      <c r="E114" s="689">
        <v>183924</v>
      </c>
      <c r="F114" s="689">
        <v>13662</v>
      </c>
      <c r="G114" s="697" t="s">
        <v>226</v>
      </c>
      <c r="H114" s="697" t="s">
        <v>226</v>
      </c>
      <c r="I114" s="59" t="s">
        <v>172</v>
      </c>
      <c r="U114" s="670"/>
    </row>
    <row r="115" spans="1:21">
      <c r="A115" s="58" t="s">
        <v>173</v>
      </c>
      <c r="B115" s="612">
        <v>61429</v>
      </c>
      <c r="C115" s="612">
        <v>26</v>
      </c>
      <c r="D115" s="689">
        <v>32496</v>
      </c>
      <c r="E115" s="689">
        <v>21739</v>
      </c>
      <c r="F115" s="689">
        <v>7168</v>
      </c>
      <c r="G115" s="697" t="s">
        <v>226</v>
      </c>
      <c r="H115" s="697" t="s">
        <v>226</v>
      </c>
      <c r="I115" s="59" t="s">
        <v>174</v>
      </c>
      <c r="U115" s="670"/>
    </row>
    <row r="116" spans="1:21">
      <c r="A116" s="58" t="s">
        <v>175</v>
      </c>
      <c r="B116" s="612">
        <v>123022</v>
      </c>
      <c r="C116" s="612" t="s">
        <v>226</v>
      </c>
      <c r="D116" s="689">
        <v>89637</v>
      </c>
      <c r="E116" s="689">
        <v>29380</v>
      </c>
      <c r="F116" s="689">
        <v>4005</v>
      </c>
      <c r="G116" s="697" t="s">
        <v>226</v>
      </c>
      <c r="H116" s="697" t="s">
        <v>226</v>
      </c>
      <c r="I116" s="59" t="s">
        <v>176</v>
      </c>
      <c r="U116" s="670"/>
    </row>
    <row r="117" spans="1:21" ht="14">
      <c r="A117" s="21" t="s">
        <v>177</v>
      </c>
      <c r="B117" s="609">
        <f t="shared" ref="B117:H117" si="9">SUM(B118:B121)</f>
        <v>275463</v>
      </c>
      <c r="C117" s="773">
        <f t="shared" si="9"/>
        <v>0</v>
      </c>
      <c r="D117" s="609">
        <f t="shared" si="9"/>
        <v>146794</v>
      </c>
      <c r="E117" s="609">
        <f t="shared" si="9"/>
        <v>82021</v>
      </c>
      <c r="F117" s="609">
        <f t="shared" si="9"/>
        <v>45594</v>
      </c>
      <c r="G117" s="609">
        <f t="shared" si="9"/>
        <v>128</v>
      </c>
      <c r="H117" s="609">
        <f t="shared" si="9"/>
        <v>926</v>
      </c>
      <c r="I117" s="61" t="s">
        <v>178</v>
      </c>
      <c r="U117" s="670"/>
    </row>
    <row r="118" spans="1:21">
      <c r="A118" s="58" t="s">
        <v>179</v>
      </c>
      <c r="B118" s="612">
        <v>13202</v>
      </c>
      <c r="C118" s="612" t="s">
        <v>226</v>
      </c>
      <c r="D118" s="689">
        <v>6530</v>
      </c>
      <c r="E118" s="689">
        <v>6672</v>
      </c>
      <c r="F118" s="697" t="s">
        <v>226</v>
      </c>
      <c r="G118" s="697" t="s">
        <v>226</v>
      </c>
      <c r="H118" s="697" t="s">
        <v>226</v>
      </c>
      <c r="I118" s="59" t="s">
        <v>180</v>
      </c>
      <c r="U118" s="670"/>
    </row>
    <row r="119" spans="1:21">
      <c r="A119" s="58" t="s">
        <v>181</v>
      </c>
      <c r="B119" s="612">
        <v>164925</v>
      </c>
      <c r="C119" s="612" t="s">
        <v>226</v>
      </c>
      <c r="D119" s="689">
        <v>84478</v>
      </c>
      <c r="E119" s="689">
        <v>48517</v>
      </c>
      <c r="F119" s="689">
        <v>31930</v>
      </c>
      <c r="G119" s="697" t="s">
        <v>226</v>
      </c>
      <c r="H119" s="697" t="s">
        <v>226</v>
      </c>
      <c r="I119" s="59" t="s">
        <v>182</v>
      </c>
      <c r="U119" s="670"/>
    </row>
    <row r="120" spans="1:21">
      <c r="A120" s="58" t="s">
        <v>183</v>
      </c>
      <c r="B120" s="612">
        <v>28555</v>
      </c>
      <c r="C120" s="612" t="s">
        <v>226</v>
      </c>
      <c r="D120" s="689">
        <v>22119</v>
      </c>
      <c r="E120" s="689">
        <v>5334</v>
      </c>
      <c r="F120" s="689">
        <v>1102</v>
      </c>
      <c r="G120" s="697" t="s">
        <v>226</v>
      </c>
      <c r="H120" s="697" t="s">
        <v>226</v>
      </c>
      <c r="I120" s="59" t="s">
        <v>184</v>
      </c>
      <c r="U120" s="670"/>
    </row>
    <row r="121" spans="1:21">
      <c r="A121" s="58" t="s">
        <v>185</v>
      </c>
      <c r="B121" s="612">
        <v>68781</v>
      </c>
      <c r="C121" s="612" t="s">
        <v>226</v>
      </c>
      <c r="D121" s="689">
        <v>33667</v>
      </c>
      <c r="E121" s="689">
        <v>21498</v>
      </c>
      <c r="F121" s="689">
        <v>12562</v>
      </c>
      <c r="G121" s="697">
        <v>128</v>
      </c>
      <c r="H121" s="697">
        <v>926</v>
      </c>
      <c r="I121" s="59" t="s">
        <v>186</v>
      </c>
      <c r="U121" s="670"/>
    </row>
    <row r="122" spans="1:21" ht="14">
      <c r="A122" s="35" t="s">
        <v>187</v>
      </c>
      <c r="B122" s="609">
        <f t="shared" ref="B122:H122" si="10">SUM(B123:B125)</f>
        <v>322255</v>
      </c>
      <c r="C122" s="773">
        <f t="shared" si="10"/>
        <v>0</v>
      </c>
      <c r="D122" s="609">
        <f t="shared" si="10"/>
        <v>126926</v>
      </c>
      <c r="E122" s="609">
        <f t="shared" si="10"/>
        <v>171863</v>
      </c>
      <c r="F122" s="609">
        <f t="shared" si="10"/>
        <v>23084</v>
      </c>
      <c r="G122" s="609">
        <f t="shared" si="10"/>
        <v>86</v>
      </c>
      <c r="H122" s="609">
        <f t="shared" si="10"/>
        <v>296</v>
      </c>
      <c r="I122" s="61" t="s">
        <v>188</v>
      </c>
      <c r="U122" s="670"/>
    </row>
    <row r="123" spans="1:21">
      <c r="A123" s="58" t="s">
        <v>189</v>
      </c>
      <c r="B123" s="612">
        <v>36850</v>
      </c>
      <c r="C123" s="612" t="s">
        <v>226</v>
      </c>
      <c r="D123" s="689">
        <v>22578</v>
      </c>
      <c r="E123" s="689">
        <v>7479</v>
      </c>
      <c r="F123" s="689">
        <v>6784</v>
      </c>
      <c r="G123" s="697" t="s">
        <v>226</v>
      </c>
      <c r="H123" s="697">
        <v>9</v>
      </c>
      <c r="I123" s="59" t="s">
        <v>190</v>
      </c>
      <c r="U123" s="670"/>
    </row>
    <row r="124" spans="1:21">
      <c r="A124" s="58" t="s">
        <v>191</v>
      </c>
      <c r="B124" s="612">
        <v>39994</v>
      </c>
      <c r="C124" s="612" t="s">
        <v>226</v>
      </c>
      <c r="D124" s="689">
        <v>24076</v>
      </c>
      <c r="E124" s="689">
        <v>8598</v>
      </c>
      <c r="F124" s="689">
        <v>6987</v>
      </c>
      <c r="G124" s="697">
        <v>86</v>
      </c>
      <c r="H124" s="697">
        <v>247</v>
      </c>
      <c r="I124" s="59" t="s">
        <v>192</v>
      </c>
      <c r="U124" s="670"/>
    </row>
    <row r="125" spans="1:21">
      <c r="A125" s="58" t="s">
        <v>193</v>
      </c>
      <c r="B125" s="612">
        <v>245411</v>
      </c>
      <c r="C125" s="612" t="s">
        <v>226</v>
      </c>
      <c r="D125" s="689">
        <v>80272</v>
      </c>
      <c r="E125" s="689">
        <v>155786</v>
      </c>
      <c r="F125" s="689">
        <v>9313</v>
      </c>
      <c r="G125" s="697" t="s">
        <v>226</v>
      </c>
      <c r="H125" s="697">
        <v>40</v>
      </c>
      <c r="I125" s="59" t="s">
        <v>194</v>
      </c>
      <c r="U125" s="670"/>
    </row>
    <row r="126" spans="1:21" ht="14">
      <c r="A126" s="21" t="s">
        <v>197</v>
      </c>
      <c r="B126" s="609">
        <f>B127</f>
        <v>81593</v>
      </c>
      <c r="C126" s="773">
        <f>SUM(C127)</f>
        <v>0</v>
      </c>
      <c r="D126" s="609">
        <f>D127</f>
        <v>36022</v>
      </c>
      <c r="E126" s="609">
        <f>E127</f>
        <v>39515</v>
      </c>
      <c r="F126" s="609">
        <f>F127</f>
        <v>6016</v>
      </c>
      <c r="G126" s="609">
        <f>G127</f>
        <v>40</v>
      </c>
      <c r="H126" s="609">
        <f>SUM(H127)</f>
        <v>0</v>
      </c>
      <c r="I126" s="61" t="s">
        <v>198</v>
      </c>
      <c r="U126" s="670"/>
    </row>
    <row r="127" spans="1:21">
      <c r="A127" s="26" t="s">
        <v>201</v>
      </c>
      <c r="B127" s="612">
        <v>81593</v>
      </c>
      <c r="C127" s="612" t="s">
        <v>226</v>
      </c>
      <c r="D127" s="689">
        <v>36022</v>
      </c>
      <c r="E127" s="689">
        <v>39515</v>
      </c>
      <c r="F127" s="689">
        <v>6016</v>
      </c>
      <c r="G127" s="697">
        <v>40</v>
      </c>
      <c r="H127" s="127" t="s">
        <v>226</v>
      </c>
      <c r="I127" s="59" t="s">
        <v>289</v>
      </c>
      <c r="U127" s="670"/>
    </row>
    <row r="128" spans="1:21" ht="15">
      <c r="A128" s="21" t="s">
        <v>203</v>
      </c>
      <c r="B128" s="22">
        <f t="shared" ref="B128:H128" si="11">B12+B20+B28+B37+B45+B78+B95+B104+B110+B117+B122+B126</f>
        <v>14168954</v>
      </c>
      <c r="C128" s="22">
        <f t="shared" si="11"/>
        <v>5544</v>
      </c>
      <c r="D128" s="22">
        <f t="shared" si="11"/>
        <v>8639644</v>
      </c>
      <c r="E128" s="22">
        <f t="shared" si="11"/>
        <v>4430729</v>
      </c>
      <c r="F128" s="22">
        <f t="shared" si="11"/>
        <v>796234</v>
      </c>
      <c r="G128" s="22">
        <f t="shared" si="11"/>
        <v>50761</v>
      </c>
      <c r="H128" s="22">
        <f t="shared" si="11"/>
        <v>246042</v>
      </c>
      <c r="I128" s="57" t="s">
        <v>204</v>
      </c>
      <c r="U128" s="670"/>
    </row>
    <row r="129" spans="1:21" ht="14">
      <c r="A129" s="681"/>
      <c r="B129" s="22"/>
      <c r="C129" s="22"/>
      <c r="D129" s="22"/>
      <c r="E129" s="22"/>
      <c r="F129" s="22"/>
      <c r="G129" s="22"/>
      <c r="H129" s="22"/>
      <c r="I129" s="34"/>
      <c r="U129" s="670"/>
    </row>
    <row r="130" spans="1:21" ht="14">
      <c r="A130" s="681"/>
      <c r="B130" s="682"/>
      <c r="C130" s="682"/>
      <c r="D130" s="682"/>
      <c r="E130" s="682"/>
      <c r="F130" s="682"/>
      <c r="G130" s="682"/>
      <c r="H130" s="682"/>
      <c r="I130" s="34"/>
      <c r="U130" s="670"/>
    </row>
    <row r="131" spans="1:21" ht="14">
      <c r="A131" s="681"/>
      <c r="B131" s="22"/>
      <c r="C131" s="22"/>
      <c r="D131" s="22"/>
      <c r="E131" s="22"/>
      <c r="F131" s="22"/>
      <c r="G131" s="22"/>
      <c r="H131" s="22"/>
      <c r="I131" s="34"/>
      <c r="U131" s="670"/>
    </row>
    <row r="132" spans="1:21">
      <c r="A132" s="34"/>
      <c r="B132" s="75"/>
      <c r="C132" s="75"/>
      <c r="D132" s="75"/>
      <c r="E132" s="75"/>
      <c r="F132" s="75"/>
      <c r="G132" s="75"/>
      <c r="H132" s="75"/>
      <c r="I132" s="34"/>
      <c r="U132" s="670"/>
    </row>
    <row r="133" spans="1:21" ht="14">
      <c r="A133" s="681"/>
      <c r="B133" s="22"/>
      <c r="C133" s="22"/>
      <c r="D133" s="22"/>
      <c r="E133" s="22"/>
      <c r="F133" s="22"/>
      <c r="G133" s="22"/>
      <c r="H133" s="75"/>
      <c r="I133" s="34"/>
      <c r="U133" s="670"/>
    </row>
    <row r="134" spans="1:21">
      <c r="A134" s="65" t="s">
        <v>879</v>
      </c>
      <c r="B134" s="68"/>
      <c r="C134" s="68"/>
      <c r="D134" s="68"/>
      <c r="E134" s="68"/>
      <c r="F134" s="14"/>
      <c r="G134" s="14"/>
      <c r="H134" s="93"/>
      <c r="I134" s="69" t="s">
        <v>880</v>
      </c>
      <c r="U134" s="670"/>
    </row>
    <row r="135" spans="1:21" ht="14">
      <c r="A135" s="683"/>
      <c r="B135" s="684"/>
      <c r="C135" s="684"/>
      <c r="D135" s="684"/>
      <c r="E135" s="684"/>
      <c r="F135" s="684"/>
      <c r="G135" s="684"/>
      <c r="H135" s="684"/>
      <c r="U135" s="670"/>
    </row>
  </sheetData>
  <sortState xmlns:xlrd2="http://schemas.microsoft.com/office/spreadsheetml/2017/richdata2" ref="A79:I94">
    <sortCondition ref="A79"/>
  </sortState>
  <mergeCells count="4">
    <mergeCell ref="G3:I3"/>
    <mergeCell ref="F4:I4"/>
    <mergeCell ref="G69:I69"/>
    <mergeCell ref="F70:I70"/>
  </mergeCells>
  <pageMargins left="0.86624999999999996" right="0.78740157480314965" top="0.81125000000000003" bottom="0.78740157480314965" header="0.51181102362204722" footer="0.51181102362204722"/>
  <pageSetup paperSize="9" scale="66" orientation="portrait" r:id="rId1"/>
  <headerFooter alignWithMargins="0"/>
  <rowBreaks count="1" manualBreakCount="1">
    <brk id="66" max="16383" man="1"/>
  </rowBreaks>
  <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syncVertical="1" syncRef="A1" transitionEvaluation="1">
    <tabColor rgb="FFFFFF00"/>
  </sheetPr>
  <dimension ref="A1:U134"/>
  <sheetViews>
    <sheetView showGridLines="0" tabSelected="1" view="pageLayout" zoomScaleSheetLayoutView="62" workbookViewId="0">
      <selection activeCell="A33" sqref="A33"/>
    </sheetView>
  </sheetViews>
  <sheetFormatPr defaultColWidth="11" defaultRowHeight="13"/>
  <cols>
    <col min="1" max="1" width="29.1796875" style="169" customWidth="1"/>
    <col min="2" max="2" width="10.26953125" style="207" bestFit="1" customWidth="1"/>
    <col min="3" max="3" width="10.453125" style="221" customWidth="1"/>
    <col min="4" max="7" width="9.26953125" style="207" customWidth="1"/>
    <col min="8" max="8" width="10.7265625" style="207" customWidth="1"/>
    <col min="9" max="9" width="24.54296875" style="207" customWidth="1"/>
    <col min="10" max="10" width="6.453125" style="207" customWidth="1"/>
    <col min="11" max="11" width="8.7265625" style="169" customWidth="1"/>
    <col min="12" max="12" width="11" style="169" customWidth="1"/>
    <col min="13" max="13" width="7.81640625" style="207" customWidth="1"/>
    <col min="14" max="14" width="9.26953125" style="207" customWidth="1"/>
    <col min="15" max="15" width="10.453125" style="207" customWidth="1"/>
    <col min="16" max="16" width="7" style="207" customWidth="1"/>
    <col min="17" max="17" width="9.81640625" style="207" customWidth="1"/>
    <col min="18" max="18" width="7.81640625" style="207" customWidth="1"/>
    <col min="19" max="19" width="23.453125" style="207" customWidth="1"/>
    <col min="20" max="20" width="33.81640625" style="207" customWidth="1"/>
    <col min="21" max="21" width="11.453125" style="207" customWidth="1"/>
    <col min="22" max="22" width="11.453125" style="169" customWidth="1"/>
    <col min="23" max="23" width="23.453125" style="169" customWidth="1"/>
    <col min="24" max="256" width="11" style="169"/>
    <col min="257" max="257" width="31.81640625" style="169" customWidth="1"/>
    <col min="258" max="258" width="11" style="169" customWidth="1"/>
    <col min="259" max="259" width="10.453125" style="169" customWidth="1"/>
    <col min="260" max="263" width="9.26953125" style="169" customWidth="1"/>
    <col min="264" max="264" width="10.7265625" style="169" customWidth="1"/>
    <col min="265" max="265" width="27" style="169" customWidth="1"/>
    <col min="266" max="266" width="6.453125" style="169" customWidth="1"/>
    <col min="267" max="267" width="8.7265625" style="169" customWidth="1"/>
    <col min="268" max="268" width="11" style="169" customWidth="1"/>
    <col min="269" max="269" width="7.81640625" style="169" customWidth="1"/>
    <col min="270" max="270" width="9.26953125" style="169" customWidth="1"/>
    <col min="271" max="271" width="10.453125" style="169" customWidth="1"/>
    <col min="272" max="272" width="7" style="169" customWidth="1"/>
    <col min="273" max="273" width="9.81640625" style="169" customWidth="1"/>
    <col min="274" max="274" width="7.81640625" style="169" customWidth="1"/>
    <col min="275" max="275" width="23.453125" style="169" customWidth="1"/>
    <col min="276" max="276" width="33.81640625" style="169" customWidth="1"/>
    <col min="277" max="278" width="11.453125" style="169" customWidth="1"/>
    <col min="279" max="279" width="23.453125" style="169" customWidth="1"/>
    <col min="280" max="512" width="11" style="169"/>
    <col min="513" max="513" width="31.81640625" style="169" customWidth="1"/>
    <col min="514" max="514" width="11" style="169" customWidth="1"/>
    <col min="515" max="515" width="10.453125" style="169" customWidth="1"/>
    <col min="516" max="519" width="9.26953125" style="169" customWidth="1"/>
    <col min="520" max="520" width="10.7265625" style="169" customWidth="1"/>
    <col min="521" max="521" width="27" style="169" customWidth="1"/>
    <col min="522" max="522" width="6.453125" style="169" customWidth="1"/>
    <col min="523" max="523" width="8.7265625" style="169" customWidth="1"/>
    <col min="524" max="524" width="11" style="169" customWidth="1"/>
    <col min="525" max="525" width="7.81640625" style="169" customWidth="1"/>
    <col min="526" max="526" width="9.26953125" style="169" customWidth="1"/>
    <col min="527" max="527" width="10.453125" style="169" customWidth="1"/>
    <col min="528" max="528" width="7" style="169" customWidth="1"/>
    <col min="529" max="529" width="9.81640625" style="169" customWidth="1"/>
    <col min="530" max="530" width="7.81640625" style="169" customWidth="1"/>
    <col min="531" max="531" width="23.453125" style="169" customWidth="1"/>
    <col min="532" max="532" width="33.81640625" style="169" customWidth="1"/>
    <col min="533" max="534" width="11.453125" style="169" customWidth="1"/>
    <col min="535" max="535" width="23.453125" style="169" customWidth="1"/>
    <col min="536" max="768" width="11" style="169"/>
    <col min="769" max="769" width="31.81640625" style="169" customWidth="1"/>
    <col min="770" max="770" width="11" style="169" customWidth="1"/>
    <col min="771" max="771" width="10.453125" style="169" customWidth="1"/>
    <col min="772" max="775" width="9.26953125" style="169" customWidth="1"/>
    <col min="776" max="776" width="10.7265625" style="169" customWidth="1"/>
    <col min="777" max="777" width="27" style="169" customWidth="1"/>
    <col min="778" max="778" width="6.453125" style="169" customWidth="1"/>
    <col min="779" max="779" width="8.7265625" style="169" customWidth="1"/>
    <col min="780" max="780" width="11" style="169" customWidth="1"/>
    <col min="781" max="781" width="7.81640625" style="169" customWidth="1"/>
    <col min="782" max="782" width="9.26953125" style="169" customWidth="1"/>
    <col min="783" max="783" width="10.453125" style="169" customWidth="1"/>
    <col min="784" max="784" width="7" style="169" customWidth="1"/>
    <col min="785" max="785" width="9.81640625" style="169" customWidth="1"/>
    <col min="786" max="786" width="7.81640625" style="169" customWidth="1"/>
    <col min="787" max="787" width="23.453125" style="169" customWidth="1"/>
    <col min="788" max="788" width="33.81640625" style="169" customWidth="1"/>
    <col min="789" max="790" width="11.453125" style="169" customWidth="1"/>
    <col min="791" max="791" width="23.453125" style="169" customWidth="1"/>
    <col min="792" max="1024" width="11" style="169"/>
    <col min="1025" max="1025" width="31.81640625" style="169" customWidth="1"/>
    <col min="1026" max="1026" width="11" style="169" customWidth="1"/>
    <col min="1027" max="1027" width="10.453125" style="169" customWidth="1"/>
    <col min="1028" max="1031" width="9.26953125" style="169" customWidth="1"/>
    <col min="1032" max="1032" width="10.7265625" style="169" customWidth="1"/>
    <col min="1033" max="1033" width="27" style="169" customWidth="1"/>
    <col min="1034" max="1034" width="6.453125" style="169" customWidth="1"/>
    <col min="1035" max="1035" width="8.7265625" style="169" customWidth="1"/>
    <col min="1036" max="1036" width="11" style="169" customWidth="1"/>
    <col min="1037" max="1037" width="7.81640625" style="169" customWidth="1"/>
    <col min="1038" max="1038" width="9.26953125" style="169" customWidth="1"/>
    <col min="1039" max="1039" width="10.453125" style="169" customWidth="1"/>
    <col min="1040" max="1040" width="7" style="169" customWidth="1"/>
    <col min="1041" max="1041" width="9.81640625" style="169" customWidth="1"/>
    <col min="1042" max="1042" width="7.81640625" style="169" customWidth="1"/>
    <col min="1043" max="1043" width="23.453125" style="169" customWidth="1"/>
    <col min="1044" max="1044" width="33.81640625" style="169" customWidth="1"/>
    <col min="1045" max="1046" width="11.453125" style="169" customWidth="1"/>
    <col min="1047" max="1047" width="23.453125" style="169" customWidth="1"/>
    <col min="1048" max="1280" width="11" style="169"/>
    <col min="1281" max="1281" width="31.81640625" style="169" customWidth="1"/>
    <col min="1282" max="1282" width="11" style="169" customWidth="1"/>
    <col min="1283" max="1283" width="10.453125" style="169" customWidth="1"/>
    <col min="1284" max="1287" width="9.26953125" style="169" customWidth="1"/>
    <col min="1288" max="1288" width="10.7265625" style="169" customWidth="1"/>
    <col min="1289" max="1289" width="27" style="169" customWidth="1"/>
    <col min="1290" max="1290" width="6.453125" style="169" customWidth="1"/>
    <col min="1291" max="1291" width="8.7265625" style="169" customWidth="1"/>
    <col min="1292" max="1292" width="11" style="169" customWidth="1"/>
    <col min="1293" max="1293" width="7.81640625" style="169" customWidth="1"/>
    <col min="1294" max="1294" width="9.26953125" style="169" customWidth="1"/>
    <col min="1295" max="1295" width="10.453125" style="169" customWidth="1"/>
    <col min="1296" max="1296" width="7" style="169" customWidth="1"/>
    <col min="1297" max="1297" width="9.81640625" style="169" customWidth="1"/>
    <col min="1298" max="1298" width="7.81640625" style="169" customWidth="1"/>
    <col min="1299" max="1299" width="23.453125" style="169" customWidth="1"/>
    <col min="1300" max="1300" width="33.81640625" style="169" customWidth="1"/>
    <col min="1301" max="1302" width="11.453125" style="169" customWidth="1"/>
    <col min="1303" max="1303" width="23.453125" style="169" customWidth="1"/>
    <col min="1304" max="1536" width="11" style="169"/>
    <col min="1537" max="1537" width="31.81640625" style="169" customWidth="1"/>
    <col min="1538" max="1538" width="11" style="169" customWidth="1"/>
    <col min="1539" max="1539" width="10.453125" style="169" customWidth="1"/>
    <col min="1540" max="1543" width="9.26953125" style="169" customWidth="1"/>
    <col min="1544" max="1544" width="10.7265625" style="169" customWidth="1"/>
    <col min="1545" max="1545" width="27" style="169" customWidth="1"/>
    <col min="1546" max="1546" width="6.453125" style="169" customWidth="1"/>
    <col min="1547" max="1547" width="8.7265625" style="169" customWidth="1"/>
    <col min="1548" max="1548" width="11" style="169" customWidth="1"/>
    <col min="1549" max="1549" width="7.81640625" style="169" customWidth="1"/>
    <col min="1550" max="1550" width="9.26953125" style="169" customWidth="1"/>
    <col min="1551" max="1551" width="10.453125" style="169" customWidth="1"/>
    <col min="1552" max="1552" width="7" style="169" customWidth="1"/>
    <col min="1553" max="1553" width="9.81640625" style="169" customWidth="1"/>
    <col min="1554" max="1554" width="7.81640625" style="169" customWidth="1"/>
    <col min="1555" max="1555" width="23.453125" style="169" customWidth="1"/>
    <col min="1556" max="1556" width="33.81640625" style="169" customWidth="1"/>
    <col min="1557" max="1558" width="11.453125" style="169" customWidth="1"/>
    <col min="1559" max="1559" width="23.453125" style="169" customWidth="1"/>
    <col min="1560" max="1792" width="11" style="169"/>
    <col min="1793" max="1793" width="31.81640625" style="169" customWidth="1"/>
    <col min="1794" max="1794" width="11" style="169" customWidth="1"/>
    <col min="1795" max="1795" width="10.453125" style="169" customWidth="1"/>
    <col min="1796" max="1799" width="9.26953125" style="169" customWidth="1"/>
    <col min="1800" max="1800" width="10.7265625" style="169" customWidth="1"/>
    <col min="1801" max="1801" width="27" style="169" customWidth="1"/>
    <col min="1802" max="1802" width="6.453125" style="169" customWidth="1"/>
    <col min="1803" max="1803" width="8.7265625" style="169" customWidth="1"/>
    <col min="1804" max="1804" width="11" style="169" customWidth="1"/>
    <col min="1805" max="1805" width="7.81640625" style="169" customWidth="1"/>
    <col min="1806" max="1806" width="9.26953125" style="169" customWidth="1"/>
    <col min="1807" max="1807" width="10.453125" style="169" customWidth="1"/>
    <col min="1808" max="1808" width="7" style="169" customWidth="1"/>
    <col min="1809" max="1809" width="9.81640625" style="169" customWidth="1"/>
    <col min="1810" max="1810" width="7.81640625" style="169" customWidth="1"/>
    <col min="1811" max="1811" width="23.453125" style="169" customWidth="1"/>
    <col min="1812" max="1812" width="33.81640625" style="169" customWidth="1"/>
    <col min="1813" max="1814" width="11.453125" style="169" customWidth="1"/>
    <col min="1815" max="1815" width="23.453125" style="169" customWidth="1"/>
    <col min="1816" max="2048" width="11" style="169"/>
    <col min="2049" max="2049" width="31.81640625" style="169" customWidth="1"/>
    <col min="2050" max="2050" width="11" style="169" customWidth="1"/>
    <col min="2051" max="2051" width="10.453125" style="169" customWidth="1"/>
    <col min="2052" max="2055" width="9.26953125" style="169" customWidth="1"/>
    <col min="2056" max="2056" width="10.7265625" style="169" customWidth="1"/>
    <col min="2057" max="2057" width="27" style="169" customWidth="1"/>
    <col min="2058" max="2058" width="6.453125" style="169" customWidth="1"/>
    <col min="2059" max="2059" width="8.7265625" style="169" customWidth="1"/>
    <col min="2060" max="2060" width="11" style="169" customWidth="1"/>
    <col min="2061" max="2061" width="7.81640625" style="169" customWidth="1"/>
    <col min="2062" max="2062" width="9.26953125" style="169" customWidth="1"/>
    <col min="2063" max="2063" width="10.453125" style="169" customWidth="1"/>
    <col min="2064" max="2064" width="7" style="169" customWidth="1"/>
    <col min="2065" max="2065" width="9.81640625" style="169" customWidth="1"/>
    <col min="2066" max="2066" width="7.81640625" style="169" customWidth="1"/>
    <col min="2067" max="2067" width="23.453125" style="169" customWidth="1"/>
    <col min="2068" max="2068" width="33.81640625" style="169" customWidth="1"/>
    <col min="2069" max="2070" width="11.453125" style="169" customWidth="1"/>
    <col min="2071" max="2071" width="23.453125" style="169" customWidth="1"/>
    <col min="2072" max="2304" width="11" style="169"/>
    <col min="2305" max="2305" width="31.81640625" style="169" customWidth="1"/>
    <col min="2306" max="2306" width="11" style="169" customWidth="1"/>
    <col min="2307" max="2307" width="10.453125" style="169" customWidth="1"/>
    <col min="2308" max="2311" width="9.26953125" style="169" customWidth="1"/>
    <col min="2312" max="2312" width="10.7265625" style="169" customWidth="1"/>
    <col min="2313" max="2313" width="27" style="169" customWidth="1"/>
    <col min="2314" max="2314" width="6.453125" style="169" customWidth="1"/>
    <col min="2315" max="2315" width="8.7265625" style="169" customWidth="1"/>
    <col min="2316" max="2316" width="11" style="169" customWidth="1"/>
    <col min="2317" max="2317" width="7.81640625" style="169" customWidth="1"/>
    <col min="2318" max="2318" width="9.26953125" style="169" customWidth="1"/>
    <col min="2319" max="2319" width="10.453125" style="169" customWidth="1"/>
    <col min="2320" max="2320" width="7" style="169" customWidth="1"/>
    <col min="2321" max="2321" width="9.81640625" style="169" customWidth="1"/>
    <col min="2322" max="2322" width="7.81640625" style="169" customWidth="1"/>
    <col min="2323" max="2323" width="23.453125" style="169" customWidth="1"/>
    <col min="2324" max="2324" width="33.81640625" style="169" customWidth="1"/>
    <col min="2325" max="2326" width="11.453125" style="169" customWidth="1"/>
    <col min="2327" max="2327" width="23.453125" style="169" customWidth="1"/>
    <col min="2328" max="2560" width="11" style="169"/>
    <col min="2561" max="2561" width="31.81640625" style="169" customWidth="1"/>
    <col min="2562" max="2562" width="11" style="169" customWidth="1"/>
    <col min="2563" max="2563" width="10.453125" style="169" customWidth="1"/>
    <col min="2564" max="2567" width="9.26953125" style="169" customWidth="1"/>
    <col min="2568" max="2568" width="10.7265625" style="169" customWidth="1"/>
    <col min="2569" max="2569" width="27" style="169" customWidth="1"/>
    <col min="2570" max="2570" width="6.453125" style="169" customWidth="1"/>
    <col min="2571" max="2571" width="8.7265625" style="169" customWidth="1"/>
    <col min="2572" max="2572" width="11" style="169" customWidth="1"/>
    <col min="2573" max="2573" width="7.81640625" style="169" customWidth="1"/>
    <col min="2574" max="2574" width="9.26953125" style="169" customWidth="1"/>
    <col min="2575" max="2575" width="10.453125" style="169" customWidth="1"/>
    <col min="2576" max="2576" width="7" style="169" customWidth="1"/>
    <col min="2577" max="2577" width="9.81640625" style="169" customWidth="1"/>
    <col min="2578" max="2578" width="7.81640625" style="169" customWidth="1"/>
    <col min="2579" max="2579" width="23.453125" style="169" customWidth="1"/>
    <col min="2580" max="2580" width="33.81640625" style="169" customWidth="1"/>
    <col min="2581" max="2582" width="11.453125" style="169" customWidth="1"/>
    <col min="2583" max="2583" width="23.453125" style="169" customWidth="1"/>
    <col min="2584" max="2816" width="11" style="169"/>
    <col min="2817" max="2817" width="31.81640625" style="169" customWidth="1"/>
    <col min="2818" max="2818" width="11" style="169" customWidth="1"/>
    <col min="2819" max="2819" width="10.453125" style="169" customWidth="1"/>
    <col min="2820" max="2823" width="9.26953125" style="169" customWidth="1"/>
    <col min="2824" max="2824" width="10.7265625" style="169" customWidth="1"/>
    <col min="2825" max="2825" width="27" style="169" customWidth="1"/>
    <col min="2826" max="2826" width="6.453125" style="169" customWidth="1"/>
    <col min="2827" max="2827" width="8.7265625" style="169" customWidth="1"/>
    <col min="2828" max="2828" width="11" style="169" customWidth="1"/>
    <col min="2829" max="2829" width="7.81640625" style="169" customWidth="1"/>
    <col min="2830" max="2830" width="9.26953125" style="169" customWidth="1"/>
    <col min="2831" max="2831" width="10.453125" style="169" customWidth="1"/>
    <col min="2832" max="2832" width="7" style="169" customWidth="1"/>
    <col min="2833" max="2833" width="9.81640625" style="169" customWidth="1"/>
    <col min="2834" max="2834" width="7.81640625" style="169" customWidth="1"/>
    <col min="2835" max="2835" width="23.453125" style="169" customWidth="1"/>
    <col min="2836" max="2836" width="33.81640625" style="169" customWidth="1"/>
    <col min="2837" max="2838" width="11.453125" style="169" customWidth="1"/>
    <col min="2839" max="2839" width="23.453125" style="169" customWidth="1"/>
    <col min="2840" max="3072" width="11" style="169"/>
    <col min="3073" max="3073" width="31.81640625" style="169" customWidth="1"/>
    <col min="3074" max="3074" width="11" style="169" customWidth="1"/>
    <col min="3075" max="3075" width="10.453125" style="169" customWidth="1"/>
    <col min="3076" max="3079" width="9.26953125" style="169" customWidth="1"/>
    <col min="3080" max="3080" width="10.7265625" style="169" customWidth="1"/>
    <col min="3081" max="3081" width="27" style="169" customWidth="1"/>
    <col min="3082" max="3082" width="6.453125" style="169" customWidth="1"/>
    <col min="3083" max="3083" width="8.7265625" style="169" customWidth="1"/>
    <col min="3084" max="3084" width="11" style="169" customWidth="1"/>
    <col min="3085" max="3085" width="7.81640625" style="169" customWidth="1"/>
    <col min="3086" max="3086" width="9.26953125" style="169" customWidth="1"/>
    <col min="3087" max="3087" width="10.453125" style="169" customWidth="1"/>
    <col min="3088" max="3088" width="7" style="169" customWidth="1"/>
    <col min="3089" max="3089" width="9.81640625" style="169" customWidth="1"/>
    <col min="3090" max="3090" width="7.81640625" style="169" customWidth="1"/>
    <col min="3091" max="3091" width="23.453125" style="169" customWidth="1"/>
    <col min="3092" max="3092" width="33.81640625" style="169" customWidth="1"/>
    <col min="3093" max="3094" width="11.453125" style="169" customWidth="1"/>
    <col min="3095" max="3095" width="23.453125" style="169" customWidth="1"/>
    <col min="3096" max="3328" width="11" style="169"/>
    <col min="3329" max="3329" width="31.81640625" style="169" customWidth="1"/>
    <col min="3330" max="3330" width="11" style="169" customWidth="1"/>
    <col min="3331" max="3331" width="10.453125" style="169" customWidth="1"/>
    <col min="3332" max="3335" width="9.26953125" style="169" customWidth="1"/>
    <col min="3336" max="3336" width="10.7265625" style="169" customWidth="1"/>
    <col min="3337" max="3337" width="27" style="169" customWidth="1"/>
    <col min="3338" max="3338" width="6.453125" style="169" customWidth="1"/>
    <col min="3339" max="3339" width="8.7265625" style="169" customWidth="1"/>
    <col min="3340" max="3340" width="11" style="169" customWidth="1"/>
    <col min="3341" max="3341" width="7.81640625" style="169" customWidth="1"/>
    <col min="3342" max="3342" width="9.26953125" style="169" customWidth="1"/>
    <col min="3343" max="3343" width="10.453125" style="169" customWidth="1"/>
    <col min="3344" max="3344" width="7" style="169" customWidth="1"/>
    <col min="3345" max="3345" width="9.81640625" style="169" customWidth="1"/>
    <col min="3346" max="3346" width="7.81640625" style="169" customWidth="1"/>
    <col min="3347" max="3347" width="23.453125" style="169" customWidth="1"/>
    <col min="3348" max="3348" width="33.81640625" style="169" customWidth="1"/>
    <col min="3349" max="3350" width="11.453125" style="169" customWidth="1"/>
    <col min="3351" max="3351" width="23.453125" style="169" customWidth="1"/>
    <col min="3352" max="3584" width="11" style="169"/>
    <col min="3585" max="3585" width="31.81640625" style="169" customWidth="1"/>
    <col min="3586" max="3586" width="11" style="169" customWidth="1"/>
    <col min="3587" max="3587" width="10.453125" style="169" customWidth="1"/>
    <col min="3588" max="3591" width="9.26953125" style="169" customWidth="1"/>
    <col min="3592" max="3592" width="10.7265625" style="169" customWidth="1"/>
    <col min="3593" max="3593" width="27" style="169" customWidth="1"/>
    <col min="3594" max="3594" width="6.453125" style="169" customWidth="1"/>
    <col min="3595" max="3595" width="8.7265625" style="169" customWidth="1"/>
    <col min="3596" max="3596" width="11" style="169" customWidth="1"/>
    <col min="3597" max="3597" width="7.81640625" style="169" customWidth="1"/>
    <col min="3598" max="3598" width="9.26953125" style="169" customWidth="1"/>
    <col min="3599" max="3599" width="10.453125" style="169" customWidth="1"/>
    <col min="3600" max="3600" width="7" style="169" customWidth="1"/>
    <col min="3601" max="3601" width="9.81640625" style="169" customWidth="1"/>
    <col min="3602" max="3602" width="7.81640625" style="169" customWidth="1"/>
    <col min="3603" max="3603" width="23.453125" style="169" customWidth="1"/>
    <col min="3604" max="3604" width="33.81640625" style="169" customWidth="1"/>
    <col min="3605" max="3606" width="11.453125" style="169" customWidth="1"/>
    <col min="3607" max="3607" width="23.453125" style="169" customWidth="1"/>
    <col min="3608" max="3840" width="11" style="169"/>
    <col min="3841" max="3841" width="31.81640625" style="169" customWidth="1"/>
    <col min="3842" max="3842" width="11" style="169" customWidth="1"/>
    <col min="3843" max="3843" width="10.453125" style="169" customWidth="1"/>
    <col min="3844" max="3847" width="9.26953125" style="169" customWidth="1"/>
    <col min="3848" max="3848" width="10.7265625" style="169" customWidth="1"/>
    <col min="3849" max="3849" width="27" style="169" customWidth="1"/>
    <col min="3850" max="3850" width="6.453125" style="169" customWidth="1"/>
    <col min="3851" max="3851" width="8.7265625" style="169" customWidth="1"/>
    <col min="3852" max="3852" width="11" style="169" customWidth="1"/>
    <col min="3853" max="3853" width="7.81640625" style="169" customWidth="1"/>
    <col min="3854" max="3854" width="9.26953125" style="169" customWidth="1"/>
    <col min="3855" max="3855" width="10.453125" style="169" customWidth="1"/>
    <col min="3856" max="3856" width="7" style="169" customWidth="1"/>
    <col min="3857" max="3857" width="9.81640625" style="169" customWidth="1"/>
    <col min="3858" max="3858" width="7.81640625" style="169" customWidth="1"/>
    <col min="3859" max="3859" width="23.453125" style="169" customWidth="1"/>
    <col min="3860" max="3860" width="33.81640625" style="169" customWidth="1"/>
    <col min="3861" max="3862" width="11.453125" style="169" customWidth="1"/>
    <col min="3863" max="3863" width="23.453125" style="169" customWidth="1"/>
    <col min="3864" max="4096" width="11" style="169"/>
    <col min="4097" max="4097" width="31.81640625" style="169" customWidth="1"/>
    <col min="4098" max="4098" width="11" style="169" customWidth="1"/>
    <col min="4099" max="4099" width="10.453125" style="169" customWidth="1"/>
    <col min="4100" max="4103" width="9.26953125" style="169" customWidth="1"/>
    <col min="4104" max="4104" width="10.7265625" style="169" customWidth="1"/>
    <col min="4105" max="4105" width="27" style="169" customWidth="1"/>
    <col min="4106" max="4106" width="6.453125" style="169" customWidth="1"/>
    <col min="4107" max="4107" width="8.7265625" style="169" customWidth="1"/>
    <col min="4108" max="4108" width="11" style="169" customWidth="1"/>
    <col min="4109" max="4109" width="7.81640625" style="169" customWidth="1"/>
    <col min="4110" max="4110" width="9.26953125" style="169" customWidth="1"/>
    <col min="4111" max="4111" width="10.453125" style="169" customWidth="1"/>
    <col min="4112" max="4112" width="7" style="169" customWidth="1"/>
    <col min="4113" max="4113" width="9.81640625" style="169" customWidth="1"/>
    <col min="4114" max="4114" width="7.81640625" style="169" customWidth="1"/>
    <col min="4115" max="4115" width="23.453125" style="169" customWidth="1"/>
    <col min="4116" max="4116" width="33.81640625" style="169" customWidth="1"/>
    <col min="4117" max="4118" width="11.453125" style="169" customWidth="1"/>
    <col min="4119" max="4119" width="23.453125" style="169" customWidth="1"/>
    <col min="4120" max="4352" width="11" style="169"/>
    <col min="4353" max="4353" width="31.81640625" style="169" customWidth="1"/>
    <col min="4354" max="4354" width="11" style="169" customWidth="1"/>
    <col min="4355" max="4355" width="10.453125" style="169" customWidth="1"/>
    <col min="4356" max="4359" width="9.26953125" style="169" customWidth="1"/>
    <col min="4360" max="4360" width="10.7265625" style="169" customWidth="1"/>
    <col min="4361" max="4361" width="27" style="169" customWidth="1"/>
    <col min="4362" max="4362" width="6.453125" style="169" customWidth="1"/>
    <col min="4363" max="4363" width="8.7265625" style="169" customWidth="1"/>
    <col min="4364" max="4364" width="11" style="169" customWidth="1"/>
    <col min="4365" max="4365" width="7.81640625" style="169" customWidth="1"/>
    <col min="4366" max="4366" width="9.26953125" style="169" customWidth="1"/>
    <col min="4367" max="4367" width="10.453125" style="169" customWidth="1"/>
    <col min="4368" max="4368" width="7" style="169" customWidth="1"/>
    <col min="4369" max="4369" width="9.81640625" style="169" customWidth="1"/>
    <col min="4370" max="4370" width="7.81640625" style="169" customWidth="1"/>
    <col min="4371" max="4371" width="23.453125" style="169" customWidth="1"/>
    <col min="4372" max="4372" width="33.81640625" style="169" customWidth="1"/>
    <col min="4373" max="4374" width="11.453125" style="169" customWidth="1"/>
    <col min="4375" max="4375" width="23.453125" style="169" customWidth="1"/>
    <col min="4376" max="4608" width="11" style="169"/>
    <col min="4609" max="4609" width="31.81640625" style="169" customWidth="1"/>
    <col min="4610" max="4610" width="11" style="169" customWidth="1"/>
    <col min="4611" max="4611" width="10.453125" style="169" customWidth="1"/>
    <col min="4612" max="4615" width="9.26953125" style="169" customWidth="1"/>
    <col min="4616" max="4616" width="10.7265625" style="169" customWidth="1"/>
    <col min="4617" max="4617" width="27" style="169" customWidth="1"/>
    <col min="4618" max="4618" width="6.453125" style="169" customWidth="1"/>
    <col min="4619" max="4619" width="8.7265625" style="169" customWidth="1"/>
    <col min="4620" max="4620" width="11" style="169" customWidth="1"/>
    <col min="4621" max="4621" width="7.81640625" style="169" customWidth="1"/>
    <col min="4622" max="4622" width="9.26953125" style="169" customWidth="1"/>
    <col min="4623" max="4623" width="10.453125" style="169" customWidth="1"/>
    <col min="4624" max="4624" width="7" style="169" customWidth="1"/>
    <col min="4625" max="4625" width="9.81640625" style="169" customWidth="1"/>
    <col min="4626" max="4626" width="7.81640625" style="169" customWidth="1"/>
    <col min="4627" max="4627" width="23.453125" style="169" customWidth="1"/>
    <col min="4628" max="4628" width="33.81640625" style="169" customWidth="1"/>
    <col min="4629" max="4630" width="11.453125" style="169" customWidth="1"/>
    <col min="4631" max="4631" width="23.453125" style="169" customWidth="1"/>
    <col min="4632" max="4864" width="11" style="169"/>
    <col min="4865" max="4865" width="31.81640625" style="169" customWidth="1"/>
    <col min="4866" max="4866" width="11" style="169" customWidth="1"/>
    <col min="4867" max="4867" width="10.453125" style="169" customWidth="1"/>
    <col min="4868" max="4871" width="9.26953125" style="169" customWidth="1"/>
    <col min="4872" max="4872" width="10.7265625" style="169" customWidth="1"/>
    <col min="4873" max="4873" width="27" style="169" customWidth="1"/>
    <col min="4874" max="4874" width="6.453125" style="169" customWidth="1"/>
    <col min="4875" max="4875" width="8.7265625" style="169" customWidth="1"/>
    <col min="4876" max="4876" width="11" style="169" customWidth="1"/>
    <col min="4877" max="4877" width="7.81640625" style="169" customWidth="1"/>
    <col min="4878" max="4878" width="9.26953125" style="169" customWidth="1"/>
    <col min="4879" max="4879" width="10.453125" style="169" customWidth="1"/>
    <col min="4880" max="4880" width="7" style="169" customWidth="1"/>
    <col min="4881" max="4881" width="9.81640625" style="169" customWidth="1"/>
    <col min="4882" max="4882" width="7.81640625" style="169" customWidth="1"/>
    <col min="4883" max="4883" width="23.453125" style="169" customWidth="1"/>
    <col min="4884" max="4884" width="33.81640625" style="169" customWidth="1"/>
    <col min="4885" max="4886" width="11.453125" style="169" customWidth="1"/>
    <col min="4887" max="4887" width="23.453125" style="169" customWidth="1"/>
    <col min="4888" max="5120" width="11" style="169"/>
    <col min="5121" max="5121" width="31.81640625" style="169" customWidth="1"/>
    <col min="5122" max="5122" width="11" style="169" customWidth="1"/>
    <col min="5123" max="5123" width="10.453125" style="169" customWidth="1"/>
    <col min="5124" max="5127" width="9.26953125" style="169" customWidth="1"/>
    <col min="5128" max="5128" width="10.7265625" style="169" customWidth="1"/>
    <col min="5129" max="5129" width="27" style="169" customWidth="1"/>
    <col min="5130" max="5130" width="6.453125" style="169" customWidth="1"/>
    <col min="5131" max="5131" width="8.7265625" style="169" customWidth="1"/>
    <col min="5132" max="5132" width="11" style="169" customWidth="1"/>
    <col min="5133" max="5133" width="7.81640625" style="169" customWidth="1"/>
    <col min="5134" max="5134" width="9.26953125" style="169" customWidth="1"/>
    <col min="5135" max="5135" width="10.453125" style="169" customWidth="1"/>
    <col min="5136" max="5136" width="7" style="169" customWidth="1"/>
    <col min="5137" max="5137" width="9.81640625" style="169" customWidth="1"/>
    <col min="5138" max="5138" width="7.81640625" style="169" customWidth="1"/>
    <col min="5139" max="5139" width="23.453125" style="169" customWidth="1"/>
    <col min="5140" max="5140" width="33.81640625" style="169" customWidth="1"/>
    <col min="5141" max="5142" width="11.453125" style="169" customWidth="1"/>
    <col min="5143" max="5143" width="23.453125" style="169" customWidth="1"/>
    <col min="5144" max="5376" width="11" style="169"/>
    <col min="5377" max="5377" width="31.81640625" style="169" customWidth="1"/>
    <col min="5378" max="5378" width="11" style="169" customWidth="1"/>
    <col min="5379" max="5379" width="10.453125" style="169" customWidth="1"/>
    <col min="5380" max="5383" width="9.26953125" style="169" customWidth="1"/>
    <col min="5384" max="5384" width="10.7265625" style="169" customWidth="1"/>
    <col min="5385" max="5385" width="27" style="169" customWidth="1"/>
    <col min="5386" max="5386" width="6.453125" style="169" customWidth="1"/>
    <col min="5387" max="5387" width="8.7265625" style="169" customWidth="1"/>
    <col min="5388" max="5388" width="11" style="169" customWidth="1"/>
    <col min="5389" max="5389" width="7.81640625" style="169" customWidth="1"/>
    <col min="5390" max="5390" width="9.26953125" style="169" customWidth="1"/>
    <col min="5391" max="5391" width="10.453125" style="169" customWidth="1"/>
    <col min="5392" max="5392" width="7" style="169" customWidth="1"/>
    <col min="5393" max="5393" width="9.81640625" style="169" customWidth="1"/>
    <col min="5394" max="5394" width="7.81640625" style="169" customWidth="1"/>
    <col min="5395" max="5395" width="23.453125" style="169" customWidth="1"/>
    <col min="5396" max="5396" width="33.81640625" style="169" customWidth="1"/>
    <col min="5397" max="5398" width="11.453125" style="169" customWidth="1"/>
    <col min="5399" max="5399" width="23.453125" style="169" customWidth="1"/>
    <col min="5400" max="5632" width="11" style="169"/>
    <col min="5633" max="5633" width="31.81640625" style="169" customWidth="1"/>
    <col min="5634" max="5634" width="11" style="169" customWidth="1"/>
    <col min="5635" max="5635" width="10.453125" style="169" customWidth="1"/>
    <col min="5636" max="5639" width="9.26953125" style="169" customWidth="1"/>
    <col min="5640" max="5640" width="10.7265625" style="169" customWidth="1"/>
    <col min="5641" max="5641" width="27" style="169" customWidth="1"/>
    <col min="5642" max="5642" width="6.453125" style="169" customWidth="1"/>
    <col min="5643" max="5643" width="8.7265625" style="169" customWidth="1"/>
    <col min="5644" max="5644" width="11" style="169" customWidth="1"/>
    <col min="5645" max="5645" width="7.81640625" style="169" customWidth="1"/>
    <col min="5646" max="5646" width="9.26953125" style="169" customWidth="1"/>
    <col min="5647" max="5647" width="10.453125" style="169" customWidth="1"/>
    <col min="5648" max="5648" width="7" style="169" customWidth="1"/>
    <col min="5649" max="5649" width="9.81640625" style="169" customWidth="1"/>
    <col min="5650" max="5650" width="7.81640625" style="169" customWidth="1"/>
    <col min="5651" max="5651" width="23.453125" style="169" customWidth="1"/>
    <col min="5652" max="5652" width="33.81640625" style="169" customWidth="1"/>
    <col min="5653" max="5654" width="11.453125" style="169" customWidth="1"/>
    <col min="5655" max="5655" width="23.453125" style="169" customWidth="1"/>
    <col min="5656" max="5888" width="11" style="169"/>
    <col min="5889" max="5889" width="31.81640625" style="169" customWidth="1"/>
    <col min="5890" max="5890" width="11" style="169" customWidth="1"/>
    <col min="5891" max="5891" width="10.453125" style="169" customWidth="1"/>
    <col min="5892" max="5895" width="9.26953125" style="169" customWidth="1"/>
    <col min="5896" max="5896" width="10.7265625" style="169" customWidth="1"/>
    <col min="5897" max="5897" width="27" style="169" customWidth="1"/>
    <col min="5898" max="5898" width="6.453125" style="169" customWidth="1"/>
    <col min="5899" max="5899" width="8.7265625" style="169" customWidth="1"/>
    <col min="5900" max="5900" width="11" style="169" customWidth="1"/>
    <col min="5901" max="5901" width="7.81640625" style="169" customWidth="1"/>
    <col min="5902" max="5902" width="9.26953125" style="169" customWidth="1"/>
    <col min="5903" max="5903" width="10.453125" style="169" customWidth="1"/>
    <col min="5904" max="5904" width="7" style="169" customWidth="1"/>
    <col min="5905" max="5905" width="9.81640625" style="169" customWidth="1"/>
    <col min="5906" max="5906" width="7.81640625" style="169" customWidth="1"/>
    <col min="5907" max="5907" width="23.453125" style="169" customWidth="1"/>
    <col min="5908" max="5908" width="33.81640625" style="169" customWidth="1"/>
    <col min="5909" max="5910" width="11.453125" style="169" customWidth="1"/>
    <col min="5911" max="5911" width="23.453125" style="169" customWidth="1"/>
    <col min="5912" max="6144" width="11" style="169"/>
    <col min="6145" max="6145" width="31.81640625" style="169" customWidth="1"/>
    <col min="6146" max="6146" width="11" style="169" customWidth="1"/>
    <col min="6147" max="6147" width="10.453125" style="169" customWidth="1"/>
    <col min="6148" max="6151" width="9.26953125" style="169" customWidth="1"/>
    <col min="6152" max="6152" width="10.7265625" style="169" customWidth="1"/>
    <col min="6153" max="6153" width="27" style="169" customWidth="1"/>
    <col min="6154" max="6154" width="6.453125" style="169" customWidth="1"/>
    <col min="6155" max="6155" width="8.7265625" style="169" customWidth="1"/>
    <col min="6156" max="6156" width="11" style="169" customWidth="1"/>
    <col min="6157" max="6157" width="7.81640625" style="169" customWidth="1"/>
    <col min="6158" max="6158" width="9.26953125" style="169" customWidth="1"/>
    <col min="6159" max="6159" width="10.453125" style="169" customWidth="1"/>
    <col min="6160" max="6160" width="7" style="169" customWidth="1"/>
    <col min="6161" max="6161" width="9.81640625" style="169" customWidth="1"/>
    <col min="6162" max="6162" width="7.81640625" style="169" customWidth="1"/>
    <col min="6163" max="6163" width="23.453125" style="169" customWidth="1"/>
    <col min="6164" max="6164" width="33.81640625" style="169" customWidth="1"/>
    <col min="6165" max="6166" width="11.453125" style="169" customWidth="1"/>
    <col min="6167" max="6167" width="23.453125" style="169" customWidth="1"/>
    <col min="6168" max="6400" width="11" style="169"/>
    <col min="6401" max="6401" width="31.81640625" style="169" customWidth="1"/>
    <col min="6402" max="6402" width="11" style="169" customWidth="1"/>
    <col min="6403" max="6403" width="10.453125" style="169" customWidth="1"/>
    <col min="6404" max="6407" width="9.26953125" style="169" customWidth="1"/>
    <col min="6408" max="6408" width="10.7265625" style="169" customWidth="1"/>
    <col min="6409" max="6409" width="27" style="169" customWidth="1"/>
    <col min="6410" max="6410" width="6.453125" style="169" customWidth="1"/>
    <col min="6411" max="6411" width="8.7265625" style="169" customWidth="1"/>
    <col min="6412" max="6412" width="11" style="169" customWidth="1"/>
    <col min="6413" max="6413" width="7.81640625" style="169" customWidth="1"/>
    <col min="6414" max="6414" width="9.26953125" style="169" customWidth="1"/>
    <col min="6415" max="6415" width="10.453125" style="169" customWidth="1"/>
    <col min="6416" max="6416" width="7" style="169" customWidth="1"/>
    <col min="6417" max="6417" width="9.81640625" style="169" customWidth="1"/>
    <col min="6418" max="6418" width="7.81640625" style="169" customWidth="1"/>
    <col min="6419" max="6419" width="23.453125" style="169" customWidth="1"/>
    <col min="6420" max="6420" width="33.81640625" style="169" customWidth="1"/>
    <col min="6421" max="6422" width="11.453125" style="169" customWidth="1"/>
    <col min="6423" max="6423" width="23.453125" style="169" customWidth="1"/>
    <col min="6424" max="6656" width="11" style="169"/>
    <col min="6657" max="6657" width="31.81640625" style="169" customWidth="1"/>
    <col min="6658" max="6658" width="11" style="169" customWidth="1"/>
    <col min="6659" max="6659" width="10.453125" style="169" customWidth="1"/>
    <col min="6660" max="6663" width="9.26953125" style="169" customWidth="1"/>
    <col min="6664" max="6664" width="10.7265625" style="169" customWidth="1"/>
    <col min="6665" max="6665" width="27" style="169" customWidth="1"/>
    <col min="6666" max="6666" width="6.453125" style="169" customWidth="1"/>
    <col min="6667" max="6667" width="8.7265625" style="169" customWidth="1"/>
    <col min="6668" max="6668" width="11" style="169" customWidth="1"/>
    <col min="6669" max="6669" width="7.81640625" style="169" customWidth="1"/>
    <col min="6670" max="6670" width="9.26953125" style="169" customWidth="1"/>
    <col min="6671" max="6671" width="10.453125" style="169" customWidth="1"/>
    <col min="6672" max="6672" width="7" style="169" customWidth="1"/>
    <col min="6673" max="6673" width="9.81640625" style="169" customWidth="1"/>
    <col min="6674" max="6674" width="7.81640625" style="169" customWidth="1"/>
    <col min="6675" max="6675" width="23.453125" style="169" customWidth="1"/>
    <col min="6676" max="6676" width="33.81640625" style="169" customWidth="1"/>
    <col min="6677" max="6678" width="11.453125" style="169" customWidth="1"/>
    <col min="6679" max="6679" width="23.453125" style="169" customWidth="1"/>
    <col min="6680" max="6912" width="11" style="169"/>
    <col min="6913" max="6913" width="31.81640625" style="169" customWidth="1"/>
    <col min="6914" max="6914" width="11" style="169" customWidth="1"/>
    <col min="6915" max="6915" width="10.453125" style="169" customWidth="1"/>
    <col min="6916" max="6919" width="9.26953125" style="169" customWidth="1"/>
    <col min="6920" max="6920" width="10.7265625" style="169" customWidth="1"/>
    <col min="6921" max="6921" width="27" style="169" customWidth="1"/>
    <col min="6922" max="6922" width="6.453125" style="169" customWidth="1"/>
    <col min="6923" max="6923" width="8.7265625" style="169" customWidth="1"/>
    <col min="6924" max="6924" width="11" style="169" customWidth="1"/>
    <col min="6925" max="6925" width="7.81640625" style="169" customWidth="1"/>
    <col min="6926" max="6926" width="9.26953125" style="169" customWidth="1"/>
    <col min="6927" max="6927" width="10.453125" style="169" customWidth="1"/>
    <col min="6928" max="6928" width="7" style="169" customWidth="1"/>
    <col min="6929" max="6929" width="9.81640625" style="169" customWidth="1"/>
    <col min="6930" max="6930" width="7.81640625" style="169" customWidth="1"/>
    <col min="6931" max="6931" width="23.453125" style="169" customWidth="1"/>
    <col min="6932" max="6932" width="33.81640625" style="169" customWidth="1"/>
    <col min="6933" max="6934" width="11.453125" style="169" customWidth="1"/>
    <col min="6935" max="6935" width="23.453125" style="169" customWidth="1"/>
    <col min="6936" max="7168" width="11" style="169"/>
    <col min="7169" max="7169" width="31.81640625" style="169" customWidth="1"/>
    <col min="7170" max="7170" width="11" style="169" customWidth="1"/>
    <col min="7171" max="7171" width="10.453125" style="169" customWidth="1"/>
    <col min="7172" max="7175" width="9.26953125" style="169" customWidth="1"/>
    <col min="7176" max="7176" width="10.7265625" style="169" customWidth="1"/>
    <col min="7177" max="7177" width="27" style="169" customWidth="1"/>
    <col min="7178" max="7178" width="6.453125" style="169" customWidth="1"/>
    <col min="7179" max="7179" width="8.7265625" style="169" customWidth="1"/>
    <col min="7180" max="7180" width="11" style="169" customWidth="1"/>
    <col min="7181" max="7181" width="7.81640625" style="169" customWidth="1"/>
    <col min="7182" max="7182" width="9.26953125" style="169" customWidth="1"/>
    <col min="7183" max="7183" width="10.453125" style="169" customWidth="1"/>
    <col min="7184" max="7184" width="7" style="169" customWidth="1"/>
    <col min="7185" max="7185" width="9.81640625" style="169" customWidth="1"/>
    <col min="7186" max="7186" width="7.81640625" style="169" customWidth="1"/>
    <col min="7187" max="7187" width="23.453125" style="169" customWidth="1"/>
    <col min="7188" max="7188" width="33.81640625" style="169" customWidth="1"/>
    <col min="7189" max="7190" width="11.453125" style="169" customWidth="1"/>
    <col min="7191" max="7191" width="23.453125" style="169" customWidth="1"/>
    <col min="7192" max="7424" width="11" style="169"/>
    <col min="7425" max="7425" width="31.81640625" style="169" customWidth="1"/>
    <col min="7426" max="7426" width="11" style="169" customWidth="1"/>
    <col min="7427" max="7427" width="10.453125" style="169" customWidth="1"/>
    <col min="7428" max="7431" width="9.26953125" style="169" customWidth="1"/>
    <col min="7432" max="7432" width="10.7265625" style="169" customWidth="1"/>
    <col min="7433" max="7433" width="27" style="169" customWidth="1"/>
    <col min="7434" max="7434" width="6.453125" style="169" customWidth="1"/>
    <col min="7435" max="7435" width="8.7265625" style="169" customWidth="1"/>
    <col min="7436" max="7436" width="11" style="169" customWidth="1"/>
    <col min="7437" max="7437" width="7.81640625" style="169" customWidth="1"/>
    <col min="7438" max="7438" width="9.26953125" style="169" customWidth="1"/>
    <col min="7439" max="7439" width="10.453125" style="169" customWidth="1"/>
    <col min="7440" max="7440" width="7" style="169" customWidth="1"/>
    <col min="7441" max="7441" width="9.81640625" style="169" customWidth="1"/>
    <col min="7442" max="7442" width="7.81640625" style="169" customWidth="1"/>
    <col min="7443" max="7443" width="23.453125" style="169" customWidth="1"/>
    <col min="7444" max="7444" width="33.81640625" style="169" customWidth="1"/>
    <col min="7445" max="7446" width="11.453125" style="169" customWidth="1"/>
    <col min="7447" max="7447" width="23.453125" style="169" customWidth="1"/>
    <col min="7448" max="7680" width="11" style="169"/>
    <col min="7681" max="7681" width="31.81640625" style="169" customWidth="1"/>
    <col min="7682" max="7682" width="11" style="169" customWidth="1"/>
    <col min="7683" max="7683" width="10.453125" style="169" customWidth="1"/>
    <col min="7684" max="7687" width="9.26953125" style="169" customWidth="1"/>
    <col min="7688" max="7688" width="10.7265625" style="169" customWidth="1"/>
    <col min="7689" max="7689" width="27" style="169" customWidth="1"/>
    <col min="7690" max="7690" width="6.453125" style="169" customWidth="1"/>
    <col min="7691" max="7691" width="8.7265625" style="169" customWidth="1"/>
    <col min="7692" max="7692" width="11" style="169" customWidth="1"/>
    <col min="7693" max="7693" width="7.81640625" style="169" customWidth="1"/>
    <col min="7694" max="7694" width="9.26953125" style="169" customWidth="1"/>
    <col min="7695" max="7695" width="10.453125" style="169" customWidth="1"/>
    <col min="7696" max="7696" width="7" style="169" customWidth="1"/>
    <col min="7697" max="7697" width="9.81640625" style="169" customWidth="1"/>
    <col min="7698" max="7698" width="7.81640625" style="169" customWidth="1"/>
    <col min="7699" max="7699" width="23.453125" style="169" customWidth="1"/>
    <col min="7700" max="7700" width="33.81640625" style="169" customWidth="1"/>
    <col min="7701" max="7702" width="11.453125" style="169" customWidth="1"/>
    <col min="7703" max="7703" width="23.453125" style="169" customWidth="1"/>
    <col min="7704" max="7936" width="11" style="169"/>
    <col min="7937" max="7937" width="31.81640625" style="169" customWidth="1"/>
    <col min="7938" max="7938" width="11" style="169" customWidth="1"/>
    <col min="7939" max="7939" width="10.453125" style="169" customWidth="1"/>
    <col min="7940" max="7943" width="9.26953125" style="169" customWidth="1"/>
    <col min="7944" max="7944" width="10.7265625" style="169" customWidth="1"/>
    <col min="7945" max="7945" width="27" style="169" customWidth="1"/>
    <col min="7946" max="7946" width="6.453125" style="169" customWidth="1"/>
    <col min="7947" max="7947" width="8.7265625" style="169" customWidth="1"/>
    <col min="7948" max="7948" width="11" style="169" customWidth="1"/>
    <col min="7949" max="7949" width="7.81640625" style="169" customWidth="1"/>
    <col min="7950" max="7950" width="9.26953125" style="169" customWidth="1"/>
    <col min="7951" max="7951" width="10.453125" style="169" customWidth="1"/>
    <col min="7952" max="7952" width="7" style="169" customWidth="1"/>
    <col min="7953" max="7953" width="9.81640625" style="169" customWidth="1"/>
    <col min="7954" max="7954" width="7.81640625" style="169" customWidth="1"/>
    <col min="7955" max="7955" width="23.453125" style="169" customWidth="1"/>
    <col min="7956" max="7956" width="33.81640625" style="169" customWidth="1"/>
    <col min="7957" max="7958" width="11.453125" style="169" customWidth="1"/>
    <col min="7959" max="7959" width="23.453125" style="169" customWidth="1"/>
    <col min="7960" max="8192" width="11" style="169"/>
    <col min="8193" max="8193" width="31.81640625" style="169" customWidth="1"/>
    <col min="8194" max="8194" width="11" style="169" customWidth="1"/>
    <col min="8195" max="8195" width="10.453125" style="169" customWidth="1"/>
    <col min="8196" max="8199" width="9.26953125" style="169" customWidth="1"/>
    <col min="8200" max="8200" width="10.7265625" style="169" customWidth="1"/>
    <col min="8201" max="8201" width="27" style="169" customWidth="1"/>
    <col min="8202" max="8202" width="6.453125" style="169" customWidth="1"/>
    <col min="8203" max="8203" width="8.7265625" style="169" customWidth="1"/>
    <col min="8204" max="8204" width="11" style="169" customWidth="1"/>
    <col min="8205" max="8205" width="7.81640625" style="169" customWidth="1"/>
    <col min="8206" max="8206" width="9.26953125" style="169" customWidth="1"/>
    <col min="8207" max="8207" width="10.453125" style="169" customWidth="1"/>
    <col min="8208" max="8208" width="7" style="169" customWidth="1"/>
    <col min="8209" max="8209" width="9.81640625" style="169" customWidth="1"/>
    <col min="8210" max="8210" width="7.81640625" style="169" customWidth="1"/>
    <col min="8211" max="8211" width="23.453125" style="169" customWidth="1"/>
    <col min="8212" max="8212" width="33.81640625" style="169" customWidth="1"/>
    <col min="8213" max="8214" width="11.453125" style="169" customWidth="1"/>
    <col min="8215" max="8215" width="23.453125" style="169" customWidth="1"/>
    <col min="8216" max="8448" width="11" style="169"/>
    <col min="8449" max="8449" width="31.81640625" style="169" customWidth="1"/>
    <col min="8450" max="8450" width="11" style="169" customWidth="1"/>
    <col min="8451" max="8451" width="10.453125" style="169" customWidth="1"/>
    <col min="8452" max="8455" width="9.26953125" style="169" customWidth="1"/>
    <col min="8456" max="8456" width="10.7265625" style="169" customWidth="1"/>
    <col min="8457" max="8457" width="27" style="169" customWidth="1"/>
    <col min="8458" max="8458" width="6.453125" style="169" customWidth="1"/>
    <col min="8459" max="8459" width="8.7265625" style="169" customWidth="1"/>
    <col min="8460" max="8460" width="11" style="169" customWidth="1"/>
    <col min="8461" max="8461" width="7.81640625" style="169" customWidth="1"/>
    <col min="8462" max="8462" width="9.26953125" style="169" customWidth="1"/>
    <col min="8463" max="8463" width="10.453125" style="169" customWidth="1"/>
    <col min="8464" max="8464" width="7" style="169" customWidth="1"/>
    <col min="8465" max="8465" width="9.81640625" style="169" customWidth="1"/>
    <col min="8466" max="8466" width="7.81640625" style="169" customWidth="1"/>
    <col min="8467" max="8467" width="23.453125" style="169" customWidth="1"/>
    <col min="8468" max="8468" width="33.81640625" style="169" customWidth="1"/>
    <col min="8469" max="8470" width="11.453125" style="169" customWidth="1"/>
    <col min="8471" max="8471" width="23.453125" style="169" customWidth="1"/>
    <col min="8472" max="8704" width="11" style="169"/>
    <col min="8705" max="8705" width="31.81640625" style="169" customWidth="1"/>
    <col min="8706" max="8706" width="11" style="169" customWidth="1"/>
    <col min="8707" max="8707" width="10.453125" style="169" customWidth="1"/>
    <col min="8708" max="8711" width="9.26953125" style="169" customWidth="1"/>
    <col min="8712" max="8712" width="10.7265625" style="169" customWidth="1"/>
    <col min="8713" max="8713" width="27" style="169" customWidth="1"/>
    <col min="8714" max="8714" width="6.453125" style="169" customWidth="1"/>
    <col min="8715" max="8715" width="8.7265625" style="169" customWidth="1"/>
    <col min="8716" max="8716" width="11" style="169" customWidth="1"/>
    <col min="8717" max="8717" width="7.81640625" style="169" customWidth="1"/>
    <col min="8718" max="8718" width="9.26953125" style="169" customWidth="1"/>
    <col min="8719" max="8719" width="10.453125" style="169" customWidth="1"/>
    <col min="8720" max="8720" width="7" style="169" customWidth="1"/>
    <col min="8721" max="8721" width="9.81640625" style="169" customWidth="1"/>
    <col min="8722" max="8722" width="7.81640625" style="169" customWidth="1"/>
    <col min="8723" max="8723" width="23.453125" style="169" customWidth="1"/>
    <col min="8724" max="8724" width="33.81640625" style="169" customWidth="1"/>
    <col min="8725" max="8726" width="11.453125" style="169" customWidth="1"/>
    <col min="8727" max="8727" width="23.453125" style="169" customWidth="1"/>
    <col min="8728" max="8960" width="11" style="169"/>
    <col min="8961" max="8961" width="31.81640625" style="169" customWidth="1"/>
    <col min="8962" max="8962" width="11" style="169" customWidth="1"/>
    <col min="8963" max="8963" width="10.453125" style="169" customWidth="1"/>
    <col min="8964" max="8967" width="9.26953125" style="169" customWidth="1"/>
    <col min="8968" max="8968" width="10.7265625" style="169" customWidth="1"/>
    <col min="8969" max="8969" width="27" style="169" customWidth="1"/>
    <col min="8970" max="8970" width="6.453125" style="169" customWidth="1"/>
    <col min="8971" max="8971" width="8.7265625" style="169" customWidth="1"/>
    <col min="8972" max="8972" width="11" style="169" customWidth="1"/>
    <col min="8973" max="8973" width="7.81640625" style="169" customWidth="1"/>
    <col min="8974" max="8974" width="9.26953125" style="169" customWidth="1"/>
    <col min="8975" max="8975" width="10.453125" style="169" customWidth="1"/>
    <col min="8976" max="8976" width="7" style="169" customWidth="1"/>
    <col min="8977" max="8977" width="9.81640625" style="169" customWidth="1"/>
    <col min="8978" max="8978" width="7.81640625" style="169" customWidth="1"/>
    <col min="8979" max="8979" width="23.453125" style="169" customWidth="1"/>
    <col min="8980" max="8980" width="33.81640625" style="169" customWidth="1"/>
    <col min="8981" max="8982" width="11.453125" style="169" customWidth="1"/>
    <col min="8983" max="8983" width="23.453125" style="169" customWidth="1"/>
    <col min="8984" max="9216" width="11" style="169"/>
    <col min="9217" max="9217" width="31.81640625" style="169" customWidth="1"/>
    <col min="9218" max="9218" width="11" style="169" customWidth="1"/>
    <col min="9219" max="9219" width="10.453125" style="169" customWidth="1"/>
    <col min="9220" max="9223" width="9.26953125" style="169" customWidth="1"/>
    <col min="9224" max="9224" width="10.7265625" style="169" customWidth="1"/>
    <col min="9225" max="9225" width="27" style="169" customWidth="1"/>
    <col min="9226" max="9226" width="6.453125" style="169" customWidth="1"/>
    <col min="9227" max="9227" width="8.7265625" style="169" customWidth="1"/>
    <col min="9228" max="9228" width="11" style="169" customWidth="1"/>
    <col min="9229" max="9229" width="7.81640625" style="169" customWidth="1"/>
    <col min="9230" max="9230" width="9.26953125" style="169" customWidth="1"/>
    <col min="9231" max="9231" width="10.453125" style="169" customWidth="1"/>
    <col min="9232" max="9232" width="7" style="169" customWidth="1"/>
    <col min="9233" max="9233" width="9.81640625" style="169" customWidth="1"/>
    <col min="9234" max="9234" width="7.81640625" style="169" customWidth="1"/>
    <col min="9235" max="9235" width="23.453125" style="169" customWidth="1"/>
    <col min="9236" max="9236" width="33.81640625" style="169" customWidth="1"/>
    <col min="9237" max="9238" width="11.453125" style="169" customWidth="1"/>
    <col min="9239" max="9239" width="23.453125" style="169" customWidth="1"/>
    <col min="9240" max="9472" width="11" style="169"/>
    <col min="9473" max="9473" width="31.81640625" style="169" customWidth="1"/>
    <col min="9474" max="9474" width="11" style="169" customWidth="1"/>
    <col min="9475" max="9475" width="10.453125" style="169" customWidth="1"/>
    <col min="9476" max="9479" width="9.26953125" style="169" customWidth="1"/>
    <col min="9480" max="9480" width="10.7265625" style="169" customWidth="1"/>
    <col min="9481" max="9481" width="27" style="169" customWidth="1"/>
    <col min="9482" max="9482" width="6.453125" style="169" customWidth="1"/>
    <col min="9483" max="9483" width="8.7265625" style="169" customWidth="1"/>
    <col min="9484" max="9484" width="11" style="169" customWidth="1"/>
    <col min="9485" max="9485" width="7.81640625" style="169" customWidth="1"/>
    <col min="9486" max="9486" width="9.26953125" style="169" customWidth="1"/>
    <col min="9487" max="9487" width="10.453125" style="169" customWidth="1"/>
    <col min="9488" max="9488" width="7" style="169" customWidth="1"/>
    <col min="9489" max="9489" width="9.81640625" style="169" customWidth="1"/>
    <col min="9490" max="9490" width="7.81640625" style="169" customWidth="1"/>
    <col min="9491" max="9491" width="23.453125" style="169" customWidth="1"/>
    <col min="9492" max="9492" width="33.81640625" style="169" customWidth="1"/>
    <col min="9493" max="9494" width="11.453125" style="169" customWidth="1"/>
    <col min="9495" max="9495" width="23.453125" style="169" customWidth="1"/>
    <col min="9496" max="9728" width="11" style="169"/>
    <col min="9729" max="9729" width="31.81640625" style="169" customWidth="1"/>
    <col min="9730" max="9730" width="11" style="169" customWidth="1"/>
    <col min="9731" max="9731" width="10.453125" style="169" customWidth="1"/>
    <col min="9732" max="9735" width="9.26953125" style="169" customWidth="1"/>
    <col min="9736" max="9736" width="10.7265625" style="169" customWidth="1"/>
    <col min="9737" max="9737" width="27" style="169" customWidth="1"/>
    <col min="9738" max="9738" width="6.453125" style="169" customWidth="1"/>
    <col min="9739" max="9739" width="8.7265625" style="169" customWidth="1"/>
    <col min="9740" max="9740" width="11" style="169" customWidth="1"/>
    <col min="9741" max="9741" width="7.81640625" style="169" customWidth="1"/>
    <col min="9742" max="9742" width="9.26953125" style="169" customWidth="1"/>
    <col min="9743" max="9743" width="10.453125" style="169" customWidth="1"/>
    <col min="9744" max="9744" width="7" style="169" customWidth="1"/>
    <col min="9745" max="9745" width="9.81640625" style="169" customWidth="1"/>
    <col min="9746" max="9746" width="7.81640625" style="169" customWidth="1"/>
    <col min="9747" max="9747" width="23.453125" style="169" customWidth="1"/>
    <col min="9748" max="9748" width="33.81640625" style="169" customWidth="1"/>
    <col min="9749" max="9750" width="11.453125" style="169" customWidth="1"/>
    <col min="9751" max="9751" width="23.453125" style="169" customWidth="1"/>
    <col min="9752" max="9984" width="11" style="169"/>
    <col min="9985" max="9985" width="31.81640625" style="169" customWidth="1"/>
    <col min="9986" max="9986" width="11" style="169" customWidth="1"/>
    <col min="9987" max="9987" width="10.453125" style="169" customWidth="1"/>
    <col min="9988" max="9991" width="9.26953125" style="169" customWidth="1"/>
    <col min="9992" max="9992" width="10.7265625" style="169" customWidth="1"/>
    <col min="9993" max="9993" width="27" style="169" customWidth="1"/>
    <col min="9994" max="9994" width="6.453125" style="169" customWidth="1"/>
    <col min="9995" max="9995" width="8.7265625" style="169" customWidth="1"/>
    <col min="9996" max="9996" width="11" style="169" customWidth="1"/>
    <col min="9997" max="9997" width="7.81640625" style="169" customWidth="1"/>
    <col min="9998" max="9998" width="9.26953125" style="169" customWidth="1"/>
    <col min="9999" max="9999" width="10.453125" style="169" customWidth="1"/>
    <col min="10000" max="10000" width="7" style="169" customWidth="1"/>
    <col min="10001" max="10001" width="9.81640625" style="169" customWidth="1"/>
    <col min="10002" max="10002" width="7.81640625" style="169" customWidth="1"/>
    <col min="10003" max="10003" width="23.453125" style="169" customWidth="1"/>
    <col min="10004" max="10004" width="33.81640625" style="169" customWidth="1"/>
    <col min="10005" max="10006" width="11.453125" style="169" customWidth="1"/>
    <col min="10007" max="10007" width="23.453125" style="169" customWidth="1"/>
    <col min="10008" max="10240" width="11" style="169"/>
    <col min="10241" max="10241" width="31.81640625" style="169" customWidth="1"/>
    <col min="10242" max="10242" width="11" style="169" customWidth="1"/>
    <col min="10243" max="10243" width="10.453125" style="169" customWidth="1"/>
    <col min="10244" max="10247" width="9.26953125" style="169" customWidth="1"/>
    <col min="10248" max="10248" width="10.7265625" style="169" customWidth="1"/>
    <col min="10249" max="10249" width="27" style="169" customWidth="1"/>
    <col min="10250" max="10250" width="6.453125" style="169" customWidth="1"/>
    <col min="10251" max="10251" width="8.7265625" style="169" customWidth="1"/>
    <col min="10252" max="10252" width="11" style="169" customWidth="1"/>
    <col min="10253" max="10253" width="7.81640625" style="169" customWidth="1"/>
    <col min="10254" max="10254" width="9.26953125" style="169" customWidth="1"/>
    <col min="10255" max="10255" width="10.453125" style="169" customWidth="1"/>
    <col min="10256" max="10256" width="7" style="169" customWidth="1"/>
    <col min="10257" max="10257" width="9.81640625" style="169" customWidth="1"/>
    <col min="10258" max="10258" width="7.81640625" style="169" customWidth="1"/>
    <col min="10259" max="10259" width="23.453125" style="169" customWidth="1"/>
    <col min="10260" max="10260" width="33.81640625" style="169" customWidth="1"/>
    <col min="10261" max="10262" width="11.453125" style="169" customWidth="1"/>
    <col min="10263" max="10263" width="23.453125" style="169" customWidth="1"/>
    <col min="10264" max="10496" width="11" style="169"/>
    <col min="10497" max="10497" width="31.81640625" style="169" customWidth="1"/>
    <col min="10498" max="10498" width="11" style="169" customWidth="1"/>
    <col min="10499" max="10499" width="10.453125" style="169" customWidth="1"/>
    <col min="10500" max="10503" width="9.26953125" style="169" customWidth="1"/>
    <col min="10504" max="10504" width="10.7265625" style="169" customWidth="1"/>
    <col min="10505" max="10505" width="27" style="169" customWidth="1"/>
    <col min="10506" max="10506" width="6.453125" style="169" customWidth="1"/>
    <col min="10507" max="10507" width="8.7265625" style="169" customWidth="1"/>
    <col min="10508" max="10508" width="11" style="169" customWidth="1"/>
    <col min="10509" max="10509" width="7.81640625" style="169" customWidth="1"/>
    <col min="10510" max="10510" width="9.26953125" style="169" customWidth="1"/>
    <col min="10511" max="10511" width="10.453125" style="169" customWidth="1"/>
    <col min="10512" max="10512" width="7" style="169" customWidth="1"/>
    <col min="10513" max="10513" width="9.81640625" style="169" customWidth="1"/>
    <col min="10514" max="10514" width="7.81640625" style="169" customWidth="1"/>
    <col min="10515" max="10515" width="23.453125" style="169" customWidth="1"/>
    <col min="10516" max="10516" width="33.81640625" style="169" customWidth="1"/>
    <col min="10517" max="10518" width="11.453125" style="169" customWidth="1"/>
    <col min="10519" max="10519" width="23.453125" style="169" customWidth="1"/>
    <col min="10520" max="10752" width="11" style="169"/>
    <col min="10753" max="10753" width="31.81640625" style="169" customWidth="1"/>
    <col min="10754" max="10754" width="11" style="169" customWidth="1"/>
    <col min="10755" max="10755" width="10.453125" style="169" customWidth="1"/>
    <col min="10756" max="10759" width="9.26953125" style="169" customWidth="1"/>
    <col min="10760" max="10760" width="10.7265625" style="169" customWidth="1"/>
    <col min="10761" max="10761" width="27" style="169" customWidth="1"/>
    <col min="10762" max="10762" width="6.453125" style="169" customWidth="1"/>
    <col min="10763" max="10763" width="8.7265625" style="169" customWidth="1"/>
    <col min="10764" max="10764" width="11" style="169" customWidth="1"/>
    <col min="10765" max="10765" width="7.81640625" style="169" customWidth="1"/>
    <col min="10766" max="10766" width="9.26953125" style="169" customWidth="1"/>
    <col min="10767" max="10767" width="10.453125" style="169" customWidth="1"/>
    <col min="10768" max="10768" width="7" style="169" customWidth="1"/>
    <col min="10769" max="10769" width="9.81640625" style="169" customWidth="1"/>
    <col min="10770" max="10770" width="7.81640625" style="169" customWidth="1"/>
    <col min="10771" max="10771" width="23.453125" style="169" customWidth="1"/>
    <col min="10772" max="10772" width="33.81640625" style="169" customWidth="1"/>
    <col min="10773" max="10774" width="11.453125" style="169" customWidth="1"/>
    <col min="10775" max="10775" width="23.453125" style="169" customWidth="1"/>
    <col min="10776" max="11008" width="11" style="169"/>
    <col min="11009" max="11009" width="31.81640625" style="169" customWidth="1"/>
    <col min="11010" max="11010" width="11" style="169" customWidth="1"/>
    <col min="11011" max="11011" width="10.453125" style="169" customWidth="1"/>
    <col min="11012" max="11015" width="9.26953125" style="169" customWidth="1"/>
    <col min="11016" max="11016" width="10.7265625" style="169" customWidth="1"/>
    <col min="11017" max="11017" width="27" style="169" customWidth="1"/>
    <col min="11018" max="11018" width="6.453125" style="169" customWidth="1"/>
    <col min="11019" max="11019" width="8.7265625" style="169" customWidth="1"/>
    <col min="11020" max="11020" width="11" style="169" customWidth="1"/>
    <col min="11021" max="11021" width="7.81640625" style="169" customWidth="1"/>
    <col min="11022" max="11022" width="9.26953125" style="169" customWidth="1"/>
    <col min="11023" max="11023" width="10.453125" style="169" customWidth="1"/>
    <col min="11024" max="11024" width="7" style="169" customWidth="1"/>
    <col min="11025" max="11025" width="9.81640625" style="169" customWidth="1"/>
    <col min="11026" max="11026" width="7.81640625" style="169" customWidth="1"/>
    <col min="11027" max="11027" width="23.453125" style="169" customWidth="1"/>
    <col min="11028" max="11028" width="33.81640625" style="169" customWidth="1"/>
    <col min="11029" max="11030" width="11.453125" style="169" customWidth="1"/>
    <col min="11031" max="11031" width="23.453125" style="169" customWidth="1"/>
    <col min="11032" max="11264" width="11" style="169"/>
    <col min="11265" max="11265" width="31.81640625" style="169" customWidth="1"/>
    <col min="11266" max="11266" width="11" style="169" customWidth="1"/>
    <col min="11267" max="11267" width="10.453125" style="169" customWidth="1"/>
    <col min="11268" max="11271" width="9.26953125" style="169" customWidth="1"/>
    <col min="11272" max="11272" width="10.7265625" style="169" customWidth="1"/>
    <col min="11273" max="11273" width="27" style="169" customWidth="1"/>
    <col min="11274" max="11274" width="6.453125" style="169" customWidth="1"/>
    <col min="11275" max="11275" width="8.7265625" style="169" customWidth="1"/>
    <col min="11276" max="11276" width="11" style="169" customWidth="1"/>
    <col min="11277" max="11277" width="7.81640625" style="169" customWidth="1"/>
    <col min="11278" max="11278" width="9.26953125" style="169" customWidth="1"/>
    <col min="11279" max="11279" width="10.453125" style="169" customWidth="1"/>
    <col min="11280" max="11280" width="7" style="169" customWidth="1"/>
    <col min="11281" max="11281" width="9.81640625" style="169" customWidth="1"/>
    <col min="11282" max="11282" width="7.81640625" style="169" customWidth="1"/>
    <col min="11283" max="11283" width="23.453125" style="169" customWidth="1"/>
    <col min="11284" max="11284" width="33.81640625" style="169" customWidth="1"/>
    <col min="11285" max="11286" width="11.453125" style="169" customWidth="1"/>
    <col min="11287" max="11287" width="23.453125" style="169" customWidth="1"/>
    <col min="11288" max="11520" width="11" style="169"/>
    <col min="11521" max="11521" width="31.81640625" style="169" customWidth="1"/>
    <col min="11522" max="11522" width="11" style="169" customWidth="1"/>
    <col min="11523" max="11523" width="10.453125" style="169" customWidth="1"/>
    <col min="11524" max="11527" width="9.26953125" style="169" customWidth="1"/>
    <col min="11528" max="11528" width="10.7265625" style="169" customWidth="1"/>
    <col min="11529" max="11529" width="27" style="169" customWidth="1"/>
    <col min="11530" max="11530" width="6.453125" style="169" customWidth="1"/>
    <col min="11531" max="11531" width="8.7265625" style="169" customWidth="1"/>
    <col min="11532" max="11532" width="11" style="169" customWidth="1"/>
    <col min="11533" max="11533" width="7.81640625" style="169" customWidth="1"/>
    <col min="11534" max="11534" width="9.26953125" style="169" customWidth="1"/>
    <col min="11535" max="11535" width="10.453125" style="169" customWidth="1"/>
    <col min="11536" max="11536" width="7" style="169" customWidth="1"/>
    <col min="11537" max="11537" width="9.81640625" style="169" customWidth="1"/>
    <col min="11538" max="11538" width="7.81640625" style="169" customWidth="1"/>
    <col min="11539" max="11539" width="23.453125" style="169" customWidth="1"/>
    <col min="11540" max="11540" width="33.81640625" style="169" customWidth="1"/>
    <col min="11541" max="11542" width="11.453125" style="169" customWidth="1"/>
    <col min="11543" max="11543" width="23.453125" style="169" customWidth="1"/>
    <col min="11544" max="11776" width="11" style="169"/>
    <col min="11777" max="11777" width="31.81640625" style="169" customWidth="1"/>
    <col min="11778" max="11778" width="11" style="169" customWidth="1"/>
    <col min="11779" max="11779" width="10.453125" style="169" customWidth="1"/>
    <col min="11780" max="11783" width="9.26953125" style="169" customWidth="1"/>
    <col min="11784" max="11784" width="10.7265625" style="169" customWidth="1"/>
    <col min="11785" max="11785" width="27" style="169" customWidth="1"/>
    <col min="11786" max="11786" width="6.453125" style="169" customWidth="1"/>
    <col min="11787" max="11787" width="8.7265625" style="169" customWidth="1"/>
    <col min="11788" max="11788" width="11" style="169" customWidth="1"/>
    <col min="11789" max="11789" width="7.81640625" style="169" customWidth="1"/>
    <col min="11790" max="11790" width="9.26953125" style="169" customWidth="1"/>
    <col min="11791" max="11791" width="10.453125" style="169" customWidth="1"/>
    <col min="11792" max="11792" width="7" style="169" customWidth="1"/>
    <col min="11793" max="11793" width="9.81640625" style="169" customWidth="1"/>
    <col min="11794" max="11794" width="7.81640625" style="169" customWidth="1"/>
    <col min="11795" max="11795" width="23.453125" style="169" customWidth="1"/>
    <col min="11796" max="11796" width="33.81640625" style="169" customWidth="1"/>
    <col min="11797" max="11798" width="11.453125" style="169" customWidth="1"/>
    <col min="11799" max="11799" width="23.453125" style="169" customWidth="1"/>
    <col min="11800" max="12032" width="11" style="169"/>
    <col min="12033" max="12033" width="31.81640625" style="169" customWidth="1"/>
    <col min="12034" max="12034" width="11" style="169" customWidth="1"/>
    <col min="12035" max="12035" width="10.453125" style="169" customWidth="1"/>
    <col min="12036" max="12039" width="9.26953125" style="169" customWidth="1"/>
    <col min="12040" max="12040" width="10.7265625" style="169" customWidth="1"/>
    <col min="12041" max="12041" width="27" style="169" customWidth="1"/>
    <col min="12042" max="12042" width="6.453125" style="169" customWidth="1"/>
    <col min="12043" max="12043" width="8.7265625" style="169" customWidth="1"/>
    <col min="12044" max="12044" width="11" style="169" customWidth="1"/>
    <col min="12045" max="12045" width="7.81640625" style="169" customWidth="1"/>
    <col min="12046" max="12046" width="9.26953125" style="169" customWidth="1"/>
    <col min="12047" max="12047" width="10.453125" style="169" customWidth="1"/>
    <col min="12048" max="12048" width="7" style="169" customWidth="1"/>
    <col min="12049" max="12049" width="9.81640625" style="169" customWidth="1"/>
    <col min="12050" max="12050" width="7.81640625" style="169" customWidth="1"/>
    <col min="12051" max="12051" width="23.453125" style="169" customWidth="1"/>
    <col min="12052" max="12052" width="33.81640625" style="169" customWidth="1"/>
    <col min="12053" max="12054" width="11.453125" style="169" customWidth="1"/>
    <col min="12055" max="12055" width="23.453125" style="169" customWidth="1"/>
    <col min="12056" max="12288" width="11" style="169"/>
    <col min="12289" max="12289" width="31.81640625" style="169" customWidth="1"/>
    <col min="12290" max="12290" width="11" style="169" customWidth="1"/>
    <col min="12291" max="12291" width="10.453125" style="169" customWidth="1"/>
    <col min="12292" max="12295" width="9.26953125" style="169" customWidth="1"/>
    <col min="12296" max="12296" width="10.7265625" style="169" customWidth="1"/>
    <col min="12297" max="12297" width="27" style="169" customWidth="1"/>
    <col min="12298" max="12298" width="6.453125" style="169" customWidth="1"/>
    <col min="12299" max="12299" width="8.7265625" style="169" customWidth="1"/>
    <col min="12300" max="12300" width="11" style="169" customWidth="1"/>
    <col min="12301" max="12301" width="7.81640625" style="169" customWidth="1"/>
    <col min="12302" max="12302" width="9.26953125" style="169" customWidth="1"/>
    <col min="12303" max="12303" width="10.453125" style="169" customWidth="1"/>
    <col min="12304" max="12304" width="7" style="169" customWidth="1"/>
    <col min="12305" max="12305" width="9.81640625" style="169" customWidth="1"/>
    <col min="12306" max="12306" width="7.81640625" style="169" customWidth="1"/>
    <col min="12307" max="12307" width="23.453125" style="169" customWidth="1"/>
    <col min="12308" max="12308" width="33.81640625" style="169" customWidth="1"/>
    <col min="12309" max="12310" width="11.453125" style="169" customWidth="1"/>
    <col min="12311" max="12311" width="23.453125" style="169" customWidth="1"/>
    <col min="12312" max="12544" width="11" style="169"/>
    <col min="12545" max="12545" width="31.81640625" style="169" customWidth="1"/>
    <col min="12546" max="12546" width="11" style="169" customWidth="1"/>
    <col min="12547" max="12547" width="10.453125" style="169" customWidth="1"/>
    <col min="12548" max="12551" width="9.26953125" style="169" customWidth="1"/>
    <col min="12552" max="12552" width="10.7265625" style="169" customWidth="1"/>
    <col min="12553" max="12553" width="27" style="169" customWidth="1"/>
    <col min="12554" max="12554" width="6.453125" style="169" customWidth="1"/>
    <col min="12555" max="12555" width="8.7265625" style="169" customWidth="1"/>
    <col min="12556" max="12556" width="11" style="169" customWidth="1"/>
    <col min="12557" max="12557" width="7.81640625" style="169" customWidth="1"/>
    <col min="12558" max="12558" width="9.26953125" style="169" customWidth="1"/>
    <col min="12559" max="12559" width="10.453125" style="169" customWidth="1"/>
    <col min="12560" max="12560" width="7" style="169" customWidth="1"/>
    <col min="12561" max="12561" width="9.81640625" style="169" customWidth="1"/>
    <col min="12562" max="12562" width="7.81640625" style="169" customWidth="1"/>
    <col min="12563" max="12563" width="23.453125" style="169" customWidth="1"/>
    <col min="12564" max="12564" width="33.81640625" style="169" customWidth="1"/>
    <col min="12565" max="12566" width="11.453125" style="169" customWidth="1"/>
    <col min="12567" max="12567" width="23.453125" style="169" customWidth="1"/>
    <col min="12568" max="12800" width="11" style="169"/>
    <col min="12801" max="12801" width="31.81640625" style="169" customWidth="1"/>
    <col min="12802" max="12802" width="11" style="169" customWidth="1"/>
    <col min="12803" max="12803" width="10.453125" style="169" customWidth="1"/>
    <col min="12804" max="12807" width="9.26953125" style="169" customWidth="1"/>
    <col min="12808" max="12808" width="10.7265625" style="169" customWidth="1"/>
    <col min="12809" max="12809" width="27" style="169" customWidth="1"/>
    <col min="12810" max="12810" width="6.453125" style="169" customWidth="1"/>
    <col min="12811" max="12811" width="8.7265625" style="169" customWidth="1"/>
    <col min="12812" max="12812" width="11" style="169" customWidth="1"/>
    <col min="12813" max="12813" width="7.81640625" style="169" customWidth="1"/>
    <col min="12814" max="12814" width="9.26953125" style="169" customWidth="1"/>
    <col min="12815" max="12815" width="10.453125" style="169" customWidth="1"/>
    <col min="12816" max="12816" width="7" style="169" customWidth="1"/>
    <col min="12817" max="12817" width="9.81640625" style="169" customWidth="1"/>
    <col min="12818" max="12818" width="7.81640625" style="169" customWidth="1"/>
    <col min="12819" max="12819" width="23.453125" style="169" customWidth="1"/>
    <col min="12820" max="12820" width="33.81640625" style="169" customWidth="1"/>
    <col min="12821" max="12822" width="11.453125" style="169" customWidth="1"/>
    <col min="12823" max="12823" width="23.453125" style="169" customWidth="1"/>
    <col min="12824" max="13056" width="11" style="169"/>
    <col min="13057" max="13057" width="31.81640625" style="169" customWidth="1"/>
    <col min="13058" max="13058" width="11" style="169" customWidth="1"/>
    <col min="13059" max="13059" width="10.453125" style="169" customWidth="1"/>
    <col min="13060" max="13063" width="9.26953125" style="169" customWidth="1"/>
    <col min="13064" max="13064" width="10.7265625" style="169" customWidth="1"/>
    <col min="13065" max="13065" width="27" style="169" customWidth="1"/>
    <col min="13066" max="13066" width="6.453125" style="169" customWidth="1"/>
    <col min="13067" max="13067" width="8.7265625" style="169" customWidth="1"/>
    <col min="13068" max="13068" width="11" style="169" customWidth="1"/>
    <col min="13069" max="13069" width="7.81640625" style="169" customWidth="1"/>
    <col min="13070" max="13070" width="9.26953125" style="169" customWidth="1"/>
    <col min="13071" max="13071" width="10.453125" style="169" customWidth="1"/>
    <col min="13072" max="13072" width="7" style="169" customWidth="1"/>
    <col min="13073" max="13073" width="9.81640625" style="169" customWidth="1"/>
    <col min="13074" max="13074" width="7.81640625" style="169" customWidth="1"/>
    <col min="13075" max="13075" width="23.453125" style="169" customWidth="1"/>
    <col min="13076" max="13076" width="33.81640625" style="169" customWidth="1"/>
    <col min="13077" max="13078" width="11.453125" style="169" customWidth="1"/>
    <col min="13079" max="13079" width="23.453125" style="169" customWidth="1"/>
    <col min="13080" max="13312" width="11" style="169"/>
    <col min="13313" max="13313" width="31.81640625" style="169" customWidth="1"/>
    <col min="13314" max="13314" width="11" style="169" customWidth="1"/>
    <col min="13315" max="13315" width="10.453125" style="169" customWidth="1"/>
    <col min="13316" max="13319" width="9.26953125" style="169" customWidth="1"/>
    <col min="13320" max="13320" width="10.7265625" style="169" customWidth="1"/>
    <col min="13321" max="13321" width="27" style="169" customWidth="1"/>
    <col min="13322" max="13322" width="6.453125" style="169" customWidth="1"/>
    <col min="13323" max="13323" width="8.7265625" style="169" customWidth="1"/>
    <col min="13324" max="13324" width="11" style="169" customWidth="1"/>
    <col min="13325" max="13325" width="7.81640625" style="169" customWidth="1"/>
    <col min="13326" max="13326" width="9.26953125" style="169" customWidth="1"/>
    <col min="13327" max="13327" width="10.453125" style="169" customWidth="1"/>
    <col min="13328" max="13328" width="7" style="169" customWidth="1"/>
    <col min="13329" max="13329" width="9.81640625" style="169" customWidth="1"/>
    <col min="13330" max="13330" width="7.81640625" style="169" customWidth="1"/>
    <col min="13331" max="13331" width="23.453125" style="169" customWidth="1"/>
    <col min="13332" max="13332" width="33.81640625" style="169" customWidth="1"/>
    <col min="13333" max="13334" width="11.453125" style="169" customWidth="1"/>
    <col min="13335" max="13335" width="23.453125" style="169" customWidth="1"/>
    <col min="13336" max="13568" width="11" style="169"/>
    <col min="13569" max="13569" width="31.81640625" style="169" customWidth="1"/>
    <col min="13570" max="13570" width="11" style="169" customWidth="1"/>
    <col min="13571" max="13571" width="10.453125" style="169" customWidth="1"/>
    <col min="13572" max="13575" width="9.26953125" style="169" customWidth="1"/>
    <col min="13576" max="13576" width="10.7265625" style="169" customWidth="1"/>
    <col min="13577" max="13577" width="27" style="169" customWidth="1"/>
    <col min="13578" max="13578" width="6.453125" style="169" customWidth="1"/>
    <col min="13579" max="13579" width="8.7265625" style="169" customWidth="1"/>
    <col min="13580" max="13580" width="11" style="169" customWidth="1"/>
    <col min="13581" max="13581" width="7.81640625" style="169" customWidth="1"/>
    <col min="13582" max="13582" width="9.26953125" style="169" customWidth="1"/>
    <col min="13583" max="13583" width="10.453125" style="169" customWidth="1"/>
    <col min="13584" max="13584" width="7" style="169" customWidth="1"/>
    <col min="13585" max="13585" width="9.81640625" style="169" customWidth="1"/>
    <col min="13586" max="13586" width="7.81640625" style="169" customWidth="1"/>
    <col min="13587" max="13587" width="23.453125" style="169" customWidth="1"/>
    <col min="13588" max="13588" width="33.81640625" style="169" customWidth="1"/>
    <col min="13589" max="13590" width="11.453125" style="169" customWidth="1"/>
    <col min="13591" max="13591" width="23.453125" style="169" customWidth="1"/>
    <col min="13592" max="13824" width="11" style="169"/>
    <col min="13825" max="13825" width="31.81640625" style="169" customWidth="1"/>
    <col min="13826" max="13826" width="11" style="169" customWidth="1"/>
    <col min="13827" max="13827" width="10.453125" style="169" customWidth="1"/>
    <col min="13828" max="13831" width="9.26953125" style="169" customWidth="1"/>
    <col min="13832" max="13832" width="10.7265625" style="169" customWidth="1"/>
    <col min="13833" max="13833" width="27" style="169" customWidth="1"/>
    <col min="13834" max="13834" width="6.453125" style="169" customWidth="1"/>
    <col min="13835" max="13835" width="8.7265625" style="169" customWidth="1"/>
    <col min="13836" max="13836" width="11" style="169" customWidth="1"/>
    <col min="13837" max="13837" width="7.81640625" style="169" customWidth="1"/>
    <col min="13838" max="13838" width="9.26953125" style="169" customWidth="1"/>
    <col min="13839" max="13839" width="10.453125" style="169" customWidth="1"/>
    <col min="13840" max="13840" width="7" style="169" customWidth="1"/>
    <col min="13841" max="13841" width="9.81640625" style="169" customWidth="1"/>
    <col min="13842" max="13842" width="7.81640625" style="169" customWidth="1"/>
    <col min="13843" max="13843" width="23.453125" style="169" customWidth="1"/>
    <col min="13844" max="13844" width="33.81640625" style="169" customWidth="1"/>
    <col min="13845" max="13846" width="11.453125" style="169" customWidth="1"/>
    <col min="13847" max="13847" width="23.453125" style="169" customWidth="1"/>
    <col min="13848" max="14080" width="11" style="169"/>
    <col min="14081" max="14081" width="31.81640625" style="169" customWidth="1"/>
    <col min="14082" max="14082" width="11" style="169" customWidth="1"/>
    <col min="14083" max="14083" width="10.453125" style="169" customWidth="1"/>
    <col min="14084" max="14087" width="9.26953125" style="169" customWidth="1"/>
    <col min="14088" max="14088" width="10.7265625" style="169" customWidth="1"/>
    <col min="14089" max="14089" width="27" style="169" customWidth="1"/>
    <col min="14090" max="14090" width="6.453125" style="169" customWidth="1"/>
    <col min="14091" max="14091" width="8.7265625" style="169" customWidth="1"/>
    <col min="14092" max="14092" width="11" style="169" customWidth="1"/>
    <col min="14093" max="14093" width="7.81640625" style="169" customWidth="1"/>
    <col min="14094" max="14094" width="9.26953125" style="169" customWidth="1"/>
    <col min="14095" max="14095" width="10.453125" style="169" customWidth="1"/>
    <col min="14096" max="14096" width="7" style="169" customWidth="1"/>
    <col min="14097" max="14097" width="9.81640625" style="169" customWidth="1"/>
    <col min="14098" max="14098" width="7.81640625" style="169" customWidth="1"/>
    <col min="14099" max="14099" width="23.453125" style="169" customWidth="1"/>
    <col min="14100" max="14100" width="33.81640625" style="169" customWidth="1"/>
    <col min="14101" max="14102" width="11.453125" style="169" customWidth="1"/>
    <col min="14103" max="14103" width="23.453125" style="169" customWidth="1"/>
    <col min="14104" max="14336" width="11" style="169"/>
    <col min="14337" max="14337" width="31.81640625" style="169" customWidth="1"/>
    <col min="14338" max="14338" width="11" style="169" customWidth="1"/>
    <col min="14339" max="14339" width="10.453125" style="169" customWidth="1"/>
    <col min="14340" max="14343" width="9.26953125" style="169" customWidth="1"/>
    <col min="14344" max="14344" width="10.7265625" style="169" customWidth="1"/>
    <col min="14345" max="14345" width="27" style="169" customWidth="1"/>
    <col min="14346" max="14346" width="6.453125" style="169" customWidth="1"/>
    <col min="14347" max="14347" width="8.7265625" style="169" customWidth="1"/>
    <col min="14348" max="14348" width="11" style="169" customWidth="1"/>
    <col min="14349" max="14349" width="7.81640625" style="169" customWidth="1"/>
    <col min="14350" max="14350" width="9.26953125" style="169" customWidth="1"/>
    <col min="14351" max="14351" width="10.453125" style="169" customWidth="1"/>
    <col min="14352" max="14352" width="7" style="169" customWidth="1"/>
    <col min="14353" max="14353" width="9.81640625" style="169" customWidth="1"/>
    <col min="14354" max="14354" width="7.81640625" style="169" customWidth="1"/>
    <col min="14355" max="14355" width="23.453125" style="169" customWidth="1"/>
    <col min="14356" max="14356" width="33.81640625" style="169" customWidth="1"/>
    <col min="14357" max="14358" width="11.453125" style="169" customWidth="1"/>
    <col min="14359" max="14359" width="23.453125" style="169" customWidth="1"/>
    <col min="14360" max="14592" width="11" style="169"/>
    <col min="14593" max="14593" width="31.81640625" style="169" customWidth="1"/>
    <col min="14594" max="14594" width="11" style="169" customWidth="1"/>
    <col min="14595" max="14595" width="10.453125" style="169" customWidth="1"/>
    <col min="14596" max="14599" width="9.26953125" style="169" customWidth="1"/>
    <col min="14600" max="14600" width="10.7265625" style="169" customWidth="1"/>
    <col min="14601" max="14601" width="27" style="169" customWidth="1"/>
    <col min="14602" max="14602" width="6.453125" style="169" customWidth="1"/>
    <col min="14603" max="14603" width="8.7265625" style="169" customWidth="1"/>
    <col min="14604" max="14604" width="11" style="169" customWidth="1"/>
    <col min="14605" max="14605" width="7.81640625" style="169" customWidth="1"/>
    <col min="14606" max="14606" width="9.26953125" style="169" customWidth="1"/>
    <col min="14607" max="14607" width="10.453125" style="169" customWidth="1"/>
    <col min="14608" max="14608" width="7" style="169" customWidth="1"/>
    <col min="14609" max="14609" width="9.81640625" style="169" customWidth="1"/>
    <col min="14610" max="14610" width="7.81640625" style="169" customWidth="1"/>
    <col min="14611" max="14611" width="23.453125" style="169" customWidth="1"/>
    <col min="14612" max="14612" width="33.81640625" style="169" customWidth="1"/>
    <col min="14613" max="14614" width="11.453125" style="169" customWidth="1"/>
    <col min="14615" max="14615" width="23.453125" style="169" customWidth="1"/>
    <col min="14616" max="14848" width="11" style="169"/>
    <col min="14849" max="14849" width="31.81640625" style="169" customWidth="1"/>
    <col min="14850" max="14850" width="11" style="169" customWidth="1"/>
    <col min="14851" max="14851" width="10.453125" style="169" customWidth="1"/>
    <col min="14852" max="14855" width="9.26953125" style="169" customWidth="1"/>
    <col min="14856" max="14856" width="10.7265625" style="169" customWidth="1"/>
    <col min="14857" max="14857" width="27" style="169" customWidth="1"/>
    <col min="14858" max="14858" width="6.453125" style="169" customWidth="1"/>
    <col min="14859" max="14859" width="8.7265625" style="169" customWidth="1"/>
    <col min="14860" max="14860" width="11" style="169" customWidth="1"/>
    <col min="14861" max="14861" width="7.81640625" style="169" customWidth="1"/>
    <col min="14862" max="14862" width="9.26953125" style="169" customWidth="1"/>
    <col min="14863" max="14863" width="10.453125" style="169" customWidth="1"/>
    <col min="14864" max="14864" width="7" style="169" customWidth="1"/>
    <col min="14865" max="14865" width="9.81640625" style="169" customWidth="1"/>
    <col min="14866" max="14866" width="7.81640625" style="169" customWidth="1"/>
    <col min="14867" max="14867" width="23.453125" style="169" customWidth="1"/>
    <col min="14868" max="14868" width="33.81640625" style="169" customWidth="1"/>
    <col min="14869" max="14870" width="11.453125" style="169" customWidth="1"/>
    <col min="14871" max="14871" width="23.453125" style="169" customWidth="1"/>
    <col min="14872" max="15104" width="11" style="169"/>
    <col min="15105" max="15105" width="31.81640625" style="169" customWidth="1"/>
    <col min="15106" max="15106" width="11" style="169" customWidth="1"/>
    <col min="15107" max="15107" width="10.453125" style="169" customWidth="1"/>
    <col min="15108" max="15111" width="9.26953125" style="169" customWidth="1"/>
    <col min="15112" max="15112" width="10.7265625" style="169" customWidth="1"/>
    <col min="15113" max="15113" width="27" style="169" customWidth="1"/>
    <col min="15114" max="15114" width="6.453125" style="169" customWidth="1"/>
    <col min="15115" max="15115" width="8.7265625" style="169" customWidth="1"/>
    <col min="15116" max="15116" width="11" style="169" customWidth="1"/>
    <col min="15117" max="15117" width="7.81640625" style="169" customWidth="1"/>
    <col min="15118" max="15118" width="9.26953125" style="169" customWidth="1"/>
    <col min="15119" max="15119" width="10.453125" style="169" customWidth="1"/>
    <col min="15120" max="15120" width="7" style="169" customWidth="1"/>
    <col min="15121" max="15121" width="9.81640625" style="169" customWidth="1"/>
    <col min="15122" max="15122" width="7.81640625" style="169" customWidth="1"/>
    <col min="15123" max="15123" width="23.453125" style="169" customWidth="1"/>
    <col min="15124" max="15124" width="33.81640625" style="169" customWidth="1"/>
    <col min="15125" max="15126" width="11.453125" style="169" customWidth="1"/>
    <col min="15127" max="15127" width="23.453125" style="169" customWidth="1"/>
    <col min="15128" max="15360" width="11" style="169"/>
    <col min="15361" max="15361" width="31.81640625" style="169" customWidth="1"/>
    <col min="15362" max="15362" width="11" style="169" customWidth="1"/>
    <col min="15363" max="15363" width="10.453125" style="169" customWidth="1"/>
    <col min="15364" max="15367" width="9.26953125" style="169" customWidth="1"/>
    <col min="15368" max="15368" width="10.7265625" style="169" customWidth="1"/>
    <col min="15369" max="15369" width="27" style="169" customWidth="1"/>
    <col min="15370" max="15370" width="6.453125" style="169" customWidth="1"/>
    <col min="15371" max="15371" width="8.7265625" style="169" customWidth="1"/>
    <col min="15372" max="15372" width="11" style="169" customWidth="1"/>
    <col min="15373" max="15373" width="7.81640625" style="169" customWidth="1"/>
    <col min="15374" max="15374" width="9.26953125" style="169" customWidth="1"/>
    <col min="15375" max="15375" width="10.453125" style="169" customWidth="1"/>
    <col min="15376" max="15376" width="7" style="169" customWidth="1"/>
    <col min="15377" max="15377" width="9.81640625" style="169" customWidth="1"/>
    <col min="15378" max="15378" width="7.81640625" style="169" customWidth="1"/>
    <col min="15379" max="15379" width="23.453125" style="169" customWidth="1"/>
    <col min="15380" max="15380" width="33.81640625" style="169" customWidth="1"/>
    <col min="15381" max="15382" width="11.453125" style="169" customWidth="1"/>
    <col min="15383" max="15383" width="23.453125" style="169" customWidth="1"/>
    <col min="15384" max="15616" width="11" style="169"/>
    <col min="15617" max="15617" width="31.81640625" style="169" customWidth="1"/>
    <col min="15618" max="15618" width="11" style="169" customWidth="1"/>
    <col min="15619" max="15619" width="10.453125" style="169" customWidth="1"/>
    <col min="15620" max="15623" width="9.26953125" style="169" customWidth="1"/>
    <col min="15624" max="15624" width="10.7265625" style="169" customWidth="1"/>
    <col min="15625" max="15625" width="27" style="169" customWidth="1"/>
    <col min="15626" max="15626" width="6.453125" style="169" customWidth="1"/>
    <col min="15627" max="15627" width="8.7265625" style="169" customWidth="1"/>
    <col min="15628" max="15628" width="11" style="169" customWidth="1"/>
    <col min="15629" max="15629" width="7.81640625" style="169" customWidth="1"/>
    <col min="15630" max="15630" width="9.26953125" style="169" customWidth="1"/>
    <col min="15631" max="15631" width="10.453125" style="169" customWidth="1"/>
    <col min="15632" max="15632" width="7" style="169" customWidth="1"/>
    <col min="15633" max="15633" width="9.81640625" style="169" customWidth="1"/>
    <col min="15634" max="15634" width="7.81640625" style="169" customWidth="1"/>
    <col min="15635" max="15635" width="23.453125" style="169" customWidth="1"/>
    <col min="15636" max="15636" width="33.81640625" style="169" customWidth="1"/>
    <col min="15637" max="15638" width="11.453125" style="169" customWidth="1"/>
    <col min="15639" max="15639" width="23.453125" style="169" customWidth="1"/>
    <col min="15640" max="15872" width="11" style="169"/>
    <col min="15873" max="15873" width="31.81640625" style="169" customWidth="1"/>
    <col min="15874" max="15874" width="11" style="169" customWidth="1"/>
    <col min="15875" max="15875" width="10.453125" style="169" customWidth="1"/>
    <col min="15876" max="15879" width="9.26953125" style="169" customWidth="1"/>
    <col min="15880" max="15880" width="10.7265625" style="169" customWidth="1"/>
    <col min="15881" max="15881" width="27" style="169" customWidth="1"/>
    <col min="15882" max="15882" width="6.453125" style="169" customWidth="1"/>
    <col min="15883" max="15883" width="8.7265625" style="169" customWidth="1"/>
    <col min="15884" max="15884" width="11" style="169" customWidth="1"/>
    <col min="15885" max="15885" width="7.81640625" style="169" customWidth="1"/>
    <col min="15886" max="15886" width="9.26953125" style="169" customWidth="1"/>
    <col min="15887" max="15887" width="10.453125" style="169" customWidth="1"/>
    <col min="15888" max="15888" width="7" style="169" customWidth="1"/>
    <col min="15889" max="15889" width="9.81640625" style="169" customWidth="1"/>
    <col min="15890" max="15890" width="7.81640625" style="169" customWidth="1"/>
    <col min="15891" max="15891" width="23.453125" style="169" customWidth="1"/>
    <col min="15892" max="15892" width="33.81640625" style="169" customWidth="1"/>
    <col min="15893" max="15894" width="11.453125" style="169" customWidth="1"/>
    <col min="15895" max="15895" width="23.453125" style="169" customWidth="1"/>
    <col min="15896" max="16128" width="11" style="169"/>
    <col min="16129" max="16129" width="31.81640625" style="169" customWidth="1"/>
    <col min="16130" max="16130" width="11" style="169" customWidth="1"/>
    <col min="16131" max="16131" width="10.453125" style="169" customWidth="1"/>
    <col min="16132" max="16135" width="9.26953125" style="169" customWidth="1"/>
    <col min="16136" max="16136" width="10.7265625" style="169" customWidth="1"/>
    <col min="16137" max="16137" width="27" style="169" customWidth="1"/>
    <col min="16138" max="16138" width="6.453125" style="169" customWidth="1"/>
    <col min="16139" max="16139" width="8.7265625" style="169" customWidth="1"/>
    <col min="16140" max="16140" width="11" style="169" customWidth="1"/>
    <col min="16141" max="16141" width="7.81640625" style="169" customWidth="1"/>
    <col min="16142" max="16142" width="9.26953125" style="169" customWidth="1"/>
    <col min="16143" max="16143" width="10.453125" style="169" customWidth="1"/>
    <col min="16144" max="16144" width="7" style="169" customWidth="1"/>
    <col min="16145" max="16145" width="9.81640625" style="169" customWidth="1"/>
    <col min="16146" max="16146" width="7.81640625" style="169" customWidth="1"/>
    <col min="16147" max="16147" width="23.453125" style="169" customWidth="1"/>
    <col min="16148" max="16148" width="33.81640625" style="169" customWidth="1"/>
    <col min="16149" max="16150" width="11.453125" style="169" customWidth="1"/>
    <col min="16151" max="16151" width="23.453125" style="169" customWidth="1"/>
    <col min="16152" max="16384" width="11" style="169"/>
  </cols>
  <sheetData>
    <row r="1" spans="1:21" ht="24.75" customHeight="1">
      <c r="A1" s="165" t="s">
        <v>0</v>
      </c>
      <c r="I1" s="222" t="s">
        <v>1</v>
      </c>
      <c r="S1" s="222"/>
    </row>
    <row r="2" spans="1:21" ht="19" customHeight="1">
      <c r="A2" s="223" t="s">
        <v>213</v>
      </c>
    </row>
    <row r="3" spans="1:21" s="225" customFormat="1" ht="19" customHeight="1">
      <c r="A3" s="209" t="s">
        <v>814</v>
      </c>
      <c r="B3" s="224"/>
      <c r="D3" s="224"/>
      <c r="E3" s="207"/>
      <c r="F3" s="207"/>
      <c r="G3" s="884" t="s">
        <v>813</v>
      </c>
      <c r="H3" s="884"/>
      <c r="I3" s="884"/>
      <c r="J3" s="226"/>
      <c r="K3" s="226"/>
      <c r="M3" s="169"/>
      <c r="N3" s="224"/>
      <c r="O3" s="224"/>
      <c r="P3" s="224"/>
      <c r="Q3" s="224"/>
      <c r="R3" s="224"/>
      <c r="S3" s="227"/>
      <c r="T3" s="224"/>
      <c r="U3" s="224"/>
    </row>
    <row r="4" spans="1:21" s="225" customFormat="1" ht="19" customHeight="1">
      <c r="A4" s="209" t="s">
        <v>295</v>
      </c>
      <c r="B4" s="224"/>
      <c r="D4" s="224"/>
      <c r="E4" s="224"/>
      <c r="F4" s="224"/>
      <c r="G4" s="883" t="s">
        <v>296</v>
      </c>
      <c r="H4" s="883"/>
      <c r="I4" s="883"/>
      <c r="J4" s="224"/>
      <c r="K4" s="207"/>
      <c r="N4" s="224"/>
      <c r="O4" s="224"/>
      <c r="P4" s="207"/>
      <c r="Q4" s="207"/>
      <c r="R4" s="207"/>
      <c r="S4" s="204"/>
      <c r="T4" s="224"/>
      <c r="U4" s="224"/>
    </row>
    <row r="5" spans="1:21" ht="19" customHeight="1">
      <c r="A5" s="209" t="s">
        <v>297</v>
      </c>
      <c r="E5" s="224"/>
      <c r="H5" s="883" t="s">
        <v>298</v>
      </c>
      <c r="I5" s="883"/>
      <c r="K5" s="228"/>
      <c r="L5" s="228"/>
      <c r="M5" s="228"/>
      <c r="N5" s="229"/>
      <c r="O5" s="229"/>
      <c r="P5" s="230"/>
      <c r="Q5" s="230"/>
      <c r="R5" s="230"/>
    </row>
    <row r="6" spans="1:21" ht="19" customHeight="1">
      <c r="A6" s="209"/>
      <c r="I6" s="231"/>
      <c r="K6" s="228"/>
      <c r="L6" s="228"/>
      <c r="M6" s="228"/>
      <c r="N6" s="229"/>
      <c r="O6" s="229"/>
      <c r="P6" s="230"/>
      <c r="Q6" s="230"/>
      <c r="R6" s="230"/>
    </row>
    <row r="7" spans="1:21" ht="13" customHeight="1">
      <c r="A7" s="9" t="s">
        <v>865</v>
      </c>
      <c r="B7" s="15" t="s">
        <v>299</v>
      </c>
      <c r="C7" s="218" t="s">
        <v>300</v>
      </c>
      <c r="D7" s="218" t="s">
        <v>301</v>
      </c>
      <c r="E7" s="218" t="s">
        <v>302</v>
      </c>
      <c r="F7" s="218" t="s">
        <v>303</v>
      </c>
      <c r="G7" s="218" t="s">
        <v>304</v>
      </c>
      <c r="H7" s="218" t="s">
        <v>305</v>
      </c>
      <c r="I7" s="10" t="s">
        <v>888</v>
      </c>
      <c r="K7" s="228"/>
      <c r="L7" s="228"/>
      <c r="M7" s="228"/>
      <c r="N7" s="229"/>
      <c r="O7" s="229"/>
      <c r="P7" s="230"/>
      <c r="Q7" s="230"/>
      <c r="R7" s="230"/>
    </row>
    <row r="8" spans="1:21" ht="13" customHeight="1">
      <c r="A8" s="16" t="s">
        <v>306</v>
      </c>
      <c r="B8" s="15" t="s">
        <v>307</v>
      </c>
      <c r="C8" s="15" t="s">
        <v>308</v>
      </c>
      <c r="D8" s="218" t="s">
        <v>309</v>
      </c>
      <c r="E8" s="218" t="s">
        <v>310</v>
      </c>
      <c r="F8" s="218"/>
      <c r="G8" s="218" t="s">
        <v>311</v>
      </c>
      <c r="H8" s="218"/>
      <c r="I8" s="10" t="s">
        <v>312</v>
      </c>
      <c r="K8" s="228"/>
      <c r="L8" s="228"/>
      <c r="M8" s="228"/>
      <c r="N8" s="229"/>
      <c r="O8" s="229"/>
      <c r="P8" s="230"/>
      <c r="Q8" s="230"/>
      <c r="R8" s="230"/>
    </row>
    <row r="9" spans="1:21" ht="13" customHeight="1">
      <c r="A9" s="16"/>
      <c r="B9" s="10"/>
      <c r="C9" s="15" t="s">
        <v>313</v>
      </c>
      <c r="D9" s="15" t="s">
        <v>314</v>
      </c>
      <c r="E9" s="15" t="s">
        <v>315</v>
      </c>
      <c r="F9" s="15" t="s">
        <v>316</v>
      </c>
      <c r="G9" s="15" t="s">
        <v>317</v>
      </c>
      <c r="H9" s="15" t="s">
        <v>318</v>
      </c>
      <c r="I9" s="10"/>
      <c r="J9" s="225"/>
      <c r="K9" s="225"/>
      <c r="L9" s="228"/>
      <c r="M9" s="228"/>
      <c r="N9" s="230"/>
      <c r="O9" s="229"/>
      <c r="P9" s="224"/>
      <c r="Q9" s="230"/>
      <c r="R9" s="224"/>
    </row>
    <row r="10" spans="1:21" ht="13" customHeight="1">
      <c r="A10" s="16"/>
      <c r="B10" s="15"/>
      <c r="C10" s="232"/>
      <c r="D10" s="15"/>
      <c r="E10" s="15" t="s">
        <v>319</v>
      </c>
      <c r="F10" s="15"/>
      <c r="G10" s="15" t="s">
        <v>320</v>
      </c>
      <c r="H10" s="15"/>
      <c r="I10" s="14"/>
      <c r="J10" s="225"/>
      <c r="K10" s="225"/>
      <c r="L10" s="228"/>
      <c r="M10" s="228"/>
      <c r="N10" s="230"/>
      <c r="O10" s="229"/>
      <c r="P10" s="224"/>
      <c r="Q10" s="230"/>
      <c r="R10" s="224"/>
    </row>
    <row r="11" spans="1:21" ht="8.15" customHeight="1">
      <c r="A11" s="16"/>
      <c r="B11" s="15"/>
      <c r="C11" s="232"/>
      <c r="D11" s="15"/>
      <c r="E11" s="15"/>
      <c r="F11" s="233"/>
      <c r="G11" s="15"/>
      <c r="H11" s="15"/>
      <c r="I11" s="15"/>
      <c r="J11" s="224"/>
      <c r="K11" s="225"/>
      <c r="L11" s="225"/>
      <c r="M11" s="225"/>
      <c r="N11" s="224"/>
      <c r="O11" s="224"/>
      <c r="P11" s="224"/>
      <c r="Q11" s="224"/>
      <c r="R11" s="224"/>
    </row>
    <row r="12" spans="1:21" ht="17.149999999999999" customHeight="1">
      <c r="A12" s="21" t="s">
        <v>17</v>
      </c>
      <c r="B12" s="177">
        <f>SUM(B13:B20)</f>
        <v>0</v>
      </c>
      <c r="C12" s="177">
        <f t="shared" ref="C12:H12" si="0">SUM(C13:C20)</f>
        <v>1</v>
      </c>
      <c r="D12" s="177">
        <f t="shared" si="0"/>
        <v>7</v>
      </c>
      <c r="E12" s="177">
        <f t="shared" si="0"/>
        <v>4338</v>
      </c>
      <c r="F12" s="177">
        <f t="shared" si="0"/>
        <v>0</v>
      </c>
      <c r="G12" s="177">
        <f t="shared" si="0"/>
        <v>7</v>
      </c>
      <c r="H12" s="177">
        <f t="shared" si="0"/>
        <v>0</v>
      </c>
      <c r="I12" s="23" t="s">
        <v>18</v>
      </c>
      <c r="J12" s="234"/>
    </row>
    <row r="13" spans="1:21" ht="17.149999999999999" customHeight="1">
      <c r="A13" s="26" t="s">
        <v>19</v>
      </c>
      <c r="B13" s="235" t="s">
        <v>956</v>
      </c>
      <c r="C13" s="177">
        <v>0</v>
      </c>
      <c r="D13" s="177">
        <v>0</v>
      </c>
      <c r="E13" s="235">
        <v>445</v>
      </c>
      <c r="F13" s="235" t="s">
        <v>226</v>
      </c>
      <c r="G13" s="177">
        <v>0</v>
      </c>
      <c r="H13" s="177">
        <v>0</v>
      </c>
      <c r="I13" s="28" t="s">
        <v>20</v>
      </c>
      <c r="J13" s="236"/>
    </row>
    <row r="14" spans="1:21" ht="17.149999999999999" customHeight="1">
      <c r="A14" s="26" t="s">
        <v>21</v>
      </c>
      <c r="B14" s="235" t="s">
        <v>956</v>
      </c>
      <c r="C14" s="177">
        <v>0</v>
      </c>
      <c r="D14" s="237" t="s">
        <v>226</v>
      </c>
      <c r="E14" s="237">
        <v>194</v>
      </c>
      <c r="F14" s="177">
        <v>0</v>
      </c>
      <c r="G14" s="219">
        <v>3</v>
      </c>
      <c r="H14" s="177">
        <v>0</v>
      </c>
      <c r="I14" s="28" t="s">
        <v>22</v>
      </c>
      <c r="J14" s="236"/>
    </row>
    <row r="15" spans="1:21" ht="17.149999999999999" customHeight="1">
      <c r="A15" s="26" t="s">
        <v>23</v>
      </c>
      <c r="B15" s="235" t="s">
        <v>956</v>
      </c>
      <c r="C15" s="177">
        <v>0</v>
      </c>
      <c r="D15" s="177">
        <v>0</v>
      </c>
      <c r="E15" s="237">
        <v>34</v>
      </c>
      <c r="F15" s="177">
        <v>0</v>
      </c>
      <c r="G15" s="177">
        <v>0</v>
      </c>
      <c r="H15" s="177">
        <v>0</v>
      </c>
      <c r="I15" s="28" t="s">
        <v>24</v>
      </c>
      <c r="J15" s="236"/>
      <c r="L15" s="238"/>
    </row>
    <row r="16" spans="1:21" ht="17.149999999999999" customHeight="1">
      <c r="A16" s="16" t="s">
        <v>25</v>
      </c>
      <c r="B16" s="235" t="s">
        <v>956</v>
      </c>
      <c r="C16" s="237" t="s">
        <v>226</v>
      </c>
      <c r="D16" s="237">
        <v>7</v>
      </c>
      <c r="E16" s="237">
        <v>532</v>
      </c>
      <c r="F16" s="177">
        <v>0</v>
      </c>
      <c r="G16" s="177">
        <v>0</v>
      </c>
      <c r="H16" s="177">
        <v>0</v>
      </c>
      <c r="I16" s="28" t="s">
        <v>26</v>
      </c>
      <c r="J16" s="236"/>
      <c r="L16" s="239"/>
    </row>
    <row r="17" spans="1:12" s="169" customFormat="1" ht="17.149999999999999" customHeight="1">
      <c r="A17" s="16" t="s">
        <v>27</v>
      </c>
      <c r="B17" s="235" t="s">
        <v>956</v>
      </c>
      <c r="C17" s="237" t="s">
        <v>226</v>
      </c>
      <c r="D17" s="177">
        <v>0</v>
      </c>
      <c r="E17" s="237">
        <v>196</v>
      </c>
      <c r="F17" s="177">
        <v>0</v>
      </c>
      <c r="G17" s="177">
        <v>0</v>
      </c>
      <c r="H17" s="177">
        <v>0</v>
      </c>
      <c r="I17" s="28" t="s">
        <v>28</v>
      </c>
      <c r="J17" s="236"/>
      <c r="L17" s="238"/>
    </row>
    <row r="18" spans="1:12" s="169" customFormat="1" ht="17.149999999999999" customHeight="1">
      <c r="A18" s="16" t="s">
        <v>29</v>
      </c>
      <c r="B18" s="235" t="s">
        <v>956</v>
      </c>
      <c r="C18" s="177">
        <v>0</v>
      </c>
      <c r="D18" s="177">
        <v>0</v>
      </c>
      <c r="E18" s="237">
        <v>2051</v>
      </c>
      <c r="F18" s="177">
        <v>0</v>
      </c>
      <c r="G18" s="177">
        <v>0</v>
      </c>
      <c r="H18" s="177">
        <v>0</v>
      </c>
      <c r="I18" s="28" t="s">
        <v>30</v>
      </c>
      <c r="J18" s="236"/>
      <c r="L18" s="239"/>
    </row>
    <row r="19" spans="1:12" s="169" customFormat="1" ht="17.149999999999999" customHeight="1">
      <c r="A19" s="16" t="s">
        <v>31</v>
      </c>
      <c r="B19" s="235" t="s">
        <v>956</v>
      </c>
      <c r="C19" s="237">
        <v>1</v>
      </c>
      <c r="D19" s="237" t="s">
        <v>226</v>
      </c>
      <c r="E19" s="237">
        <v>638</v>
      </c>
      <c r="F19" s="177">
        <v>0</v>
      </c>
      <c r="G19" s="237">
        <v>2</v>
      </c>
      <c r="H19" s="755">
        <f>-H21</f>
        <v>0</v>
      </c>
      <c r="I19" s="28" t="s">
        <v>32</v>
      </c>
      <c r="J19" s="236"/>
      <c r="L19" s="239"/>
    </row>
    <row r="20" spans="1:12" s="169" customFormat="1" ht="17.149999999999999" customHeight="1">
      <c r="A20" s="16" t="s">
        <v>33</v>
      </c>
      <c r="B20" s="235" t="s">
        <v>956</v>
      </c>
      <c r="C20" s="237" t="s">
        <v>226</v>
      </c>
      <c r="D20" s="237" t="s">
        <v>226</v>
      </c>
      <c r="E20" s="237">
        <v>248</v>
      </c>
      <c r="F20" s="177">
        <v>0</v>
      </c>
      <c r="G20" s="237">
        <v>2</v>
      </c>
      <c r="H20" s="177">
        <v>0</v>
      </c>
      <c r="I20" s="28" t="s">
        <v>34</v>
      </c>
      <c r="J20" s="236"/>
      <c r="L20" s="240"/>
    </row>
    <row r="21" spans="1:12" s="169" customFormat="1" ht="17.149999999999999" customHeight="1">
      <c r="A21" s="21" t="s">
        <v>35</v>
      </c>
      <c r="B21" s="177">
        <f>SUM(B22:B29)</f>
        <v>0</v>
      </c>
      <c r="C21" s="177">
        <f t="shared" ref="C21:H21" si="1">SUM(C22:C29)</f>
        <v>5</v>
      </c>
      <c r="D21" s="177">
        <f t="shared" si="1"/>
        <v>0</v>
      </c>
      <c r="E21" s="177">
        <f t="shared" si="1"/>
        <v>1300</v>
      </c>
      <c r="F21" s="177">
        <f t="shared" si="1"/>
        <v>0</v>
      </c>
      <c r="G21" s="177">
        <f t="shared" si="1"/>
        <v>0</v>
      </c>
      <c r="H21" s="177">
        <f t="shared" si="1"/>
        <v>0</v>
      </c>
      <c r="I21" s="30" t="s">
        <v>36</v>
      </c>
      <c r="J21" s="234"/>
      <c r="L21" s="238"/>
    </row>
    <row r="22" spans="1:12" s="169" customFormat="1" ht="17.149999999999999" customHeight="1">
      <c r="A22" s="26" t="s">
        <v>37</v>
      </c>
      <c r="B22" s="237" t="s">
        <v>956</v>
      </c>
      <c r="C22" s="219">
        <v>1</v>
      </c>
      <c r="D22" s="237" t="s">
        <v>226</v>
      </c>
      <c r="E22" s="237">
        <v>168</v>
      </c>
      <c r="F22" s="177">
        <v>0</v>
      </c>
      <c r="G22" s="177">
        <v>0</v>
      </c>
      <c r="H22" s="177">
        <v>0</v>
      </c>
      <c r="I22" s="31" t="s">
        <v>38</v>
      </c>
      <c r="J22" s="236"/>
      <c r="L22" s="239"/>
    </row>
    <row r="23" spans="1:12" s="169" customFormat="1" ht="17.149999999999999" customHeight="1">
      <c r="A23" s="26" t="s">
        <v>39</v>
      </c>
      <c r="B23" s="237" t="s">
        <v>956</v>
      </c>
      <c r="C23" s="177">
        <v>0</v>
      </c>
      <c r="D23" s="177">
        <v>0</v>
      </c>
      <c r="E23" s="219">
        <v>92</v>
      </c>
      <c r="F23" s="177">
        <v>0</v>
      </c>
      <c r="G23" s="177">
        <v>0</v>
      </c>
      <c r="H23" s="177">
        <v>0</v>
      </c>
      <c r="I23" s="31" t="s">
        <v>40</v>
      </c>
      <c r="J23" s="234"/>
      <c r="L23" s="239"/>
    </row>
    <row r="24" spans="1:12" s="169" customFormat="1" ht="17.149999999999999" customHeight="1">
      <c r="A24" s="26" t="s">
        <v>41</v>
      </c>
      <c r="B24" s="237" t="s">
        <v>956</v>
      </c>
      <c r="C24" s="177">
        <v>0</v>
      </c>
      <c r="D24" s="177">
        <v>0</v>
      </c>
      <c r="E24" s="237">
        <v>46</v>
      </c>
      <c r="F24" s="177">
        <v>0</v>
      </c>
      <c r="G24" s="177">
        <v>0</v>
      </c>
      <c r="H24" s="177">
        <v>0</v>
      </c>
      <c r="I24" s="31" t="s">
        <v>42</v>
      </c>
      <c r="J24" s="236"/>
      <c r="L24" s="239"/>
    </row>
    <row r="25" spans="1:12" s="169" customFormat="1" ht="17.149999999999999" customHeight="1">
      <c r="A25" s="26" t="s">
        <v>43</v>
      </c>
      <c r="B25" s="237" t="s">
        <v>956</v>
      </c>
      <c r="C25" s="177">
        <v>0</v>
      </c>
      <c r="D25" s="177">
        <v>0</v>
      </c>
      <c r="E25" s="237">
        <v>73</v>
      </c>
      <c r="F25" s="177">
        <v>0</v>
      </c>
      <c r="G25" s="237" t="s">
        <v>226</v>
      </c>
      <c r="H25" s="177">
        <v>0</v>
      </c>
      <c r="I25" s="28" t="s">
        <v>44</v>
      </c>
      <c r="J25" s="236"/>
      <c r="L25" s="239"/>
    </row>
    <row r="26" spans="1:12" s="169" customFormat="1" ht="17.149999999999999" customHeight="1">
      <c r="A26" s="26" t="s">
        <v>45</v>
      </c>
      <c r="B26" s="237" t="s">
        <v>956</v>
      </c>
      <c r="C26" s="237">
        <v>4</v>
      </c>
      <c r="D26" s="177">
        <v>0</v>
      </c>
      <c r="E26" s="237">
        <v>40</v>
      </c>
      <c r="F26" s="177">
        <v>0</v>
      </c>
      <c r="G26" s="237" t="s">
        <v>226</v>
      </c>
      <c r="H26" s="177">
        <v>0</v>
      </c>
      <c r="I26" s="31" t="s">
        <v>46</v>
      </c>
      <c r="J26" s="236"/>
      <c r="L26" s="239"/>
    </row>
    <row r="27" spans="1:12" s="169" customFormat="1" ht="17.149999999999999" customHeight="1">
      <c r="A27" s="26" t="s">
        <v>47</v>
      </c>
      <c r="B27" s="237" t="s">
        <v>956</v>
      </c>
      <c r="C27" s="237" t="s">
        <v>226</v>
      </c>
      <c r="D27" s="177">
        <v>0</v>
      </c>
      <c r="E27" s="237">
        <v>463</v>
      </c>
      <c r="F27" s="237" t="s">
        <v>226</v>
      </c>
      <c r="G27" s="177">
        <v>0</v>
      </c>
      <c r="H27" s="177">
        <v>0</v>
      </c>
      <c r="I27" s="31" t="s">
        <v>48</v>
      </c>
      <c r="J27" s="236"/>
      <c r="L27" s="238"/>
    </row>
    <row r="28" spans="1:12" s="169" customFormat="1" ht="17.149999999999999" customHeight="1">
      <c r="A28" s="26" t="s">
        <v>49</v>
      </c>
      <c r="B28" s="237" t="s">
        <v>956</v>
      </c>
      <c r="C28" s="237" t="s">
        <v>226</v>
      </c>
      <c r="D28" s="177">
        <v>0</v>
      </c>
      <c r="E28" s="237">
        <v>343</v>
      </c>
      <c r="F28" s="177">
        <v>0</v>
      </c>
      <c r="G28" s="177">
        <v>0</v>
      </c>
      <c r="H28" s="237" t="s">
        <v>226</v>
      </c>
      <c r="I28" s="31" t="s">
        <v>50</v>
      </c>
      <c r="J28" s="236"/>
      <c r="L28" s="239"/>
    </row>
    <row r="29" spans="1:12" s="169" customFormat="1" ht="17.149999999999999" customHeight="1">
      <c r="A29" s="26" t="s">
        <v>51</v>
      </c>
      <c r="B29" s="237" t="s">
        <v>956</v>
      </c>
      <c r="C29" s="237" t="s">
        <v>226</v>
      </c>
      <c r="D29" s="177">
        <v>0</v>
      </c>
      <c r="E29" s="237">
        <v>75</v>
      </c>
      <c r="F29" s="177">
        <v>0</v>
      </c>
      <c r="G29" s="177">
        <v>0</v>
      </c>
      <c r="H29" s="237" t="s">
        <v>226</v>
      </c>
      <c r="I29" s="31" t="s">
        <v>52</v>
      </c>
      <c r="J29" s="236"/>
      <c r="L29" s="239"/>
    </row>
    <row r="30" spans="1:12" s="169" customFormat="1" ht="17.149999999999999" customHeight="1">
      <c r="A30" s="21" t="s">
        <v>53</v>
      </c>
      <c r="B30" s="177">
        <f t="shared" ref="B30:H30" si="2">SUM(B31:B39)</f>
        <v>0</v>
      </c>
      <c r="C30" s="177">
        <f t="shared" si="2"/>
        <v>26</v>
      </c>
      <c r="D30" s="177">
        <f t="shared" si="2"/>
        <v>8</v>
      </c>
      <c r="E30" s="177">
        <f t="shared" si="2"/>
        <v>3638</v>
      </c>
      <c r="F30" s="177">
        <f t="shared" si="2"/>
        <v>0</v>
      </c>
      <c r="G30" s="177">
        <f t="shared" si="2"/>
        <v>2</v>
      </c>
      <c r="H30" s="177">
        <f t="shared" si="2"/>
        <v>0</v>
      </c>
      <c r="I30" s="23" t="s">
        <v>54</v>
      </c>
      <c r="J30" s="234"/>
      <c r="L30" s="239"/>
    </row>
    <row r="31" spans="1:12" s="169" customFormat="1" ht="17.149999999999999" customHeight="1">
      <c r="A31" s="33" t="s">
        <v>55</v>
      </c>
      <c r="B31" s="237" t="s">
        <v>956</v>
      </c>
      <c r="C31" s="237">
        <v>18</v>
      </c>
      <c r="D31" s="237">
        <v>2</v>
      </c>
      <c r="E31" s="237">
        <v>788</v>
      </c>
      <c r="F31" s="237" t="s">
        <v>226</v>
      </c>
      <c r="G31" s="237">
        <v>1</v>
      </c>
      <c r="H31" s="177">
        <v>0</v>
      </c>
      <c r="I31" s="28" t="s">
        <v>56</v>
      </c>
      <c r="J31" s="236"/>
      <c r="L31" s="239"/>
    </row>
    <row r="32" spans="1:12" s="169" customFormat="1" ht="17.149999999999999" customHeight="1">
      <c r="A32" s="34" t="s">
        <v>57</v>
      </c>
      <c r="B32" s="237" t="s">
        <v>956</v>
      </c>
      <c r="C32" s="177">
        <v>0</v>
      </c>
      <c r="D32" s="177">
        <v>0</v>
      </c>
      <c r="E32" s="237">
        <v>89</v>
      </c>
      <c r="F32" s="177">
        <v>0</v>
      </c>
      <c r="G32" s="177">
        <v>0</v>
      </c>
      <c r="H32" s="177">
        <v>0</v>
      </c>
      <c r="I32" s="28" t="s">
        <v>58</v>
      </c>
      <c r="J32" s="236"/>
    </row>
    <row r="33" spans="1:21" ht="17.149999999999999" customHeight="1">
      <c r="A33" s="33" t="s">
        <v>59</v>
      </c>
      <c r="B33" s="237" t="s">
        <v>956</v>
      </c>
      <c r="C33" s="177">
        <v>0</v>
      </c>
      <c r="D33" s="177">
        <v>0</v>
      </c>
      <c r="E33" s="237">
        <v>204</v>
      </c>
      <c r="F33" s="177">
        <v>0</v>
      </c>
      <c r="G33" s="237" t="s">
        <v>226</v>
      </c>
      <c r="H33" s="177">
        <v>0</v>
      </c>
      <c r="I33" s="28" t="s">
        <v>60</v>
      </c>
      <c r="J33" s="236"/>
      <c r="L33" s="240"/>
    </row>
    <row r="34" spans="1:21" ht="17.149999999999999" customHeight="1">
      <c r="A34" s="26" t="s">
        <v>61</v>
      </c>
      <c r="B34" s="237" t="s">
        <v>956</v>
      </c>
      <c r="C34" s="237" t="s">
        <v>226</v>
      </c>
      <c r="D34" s="237">
        <v>3</v>
      </c>
      <c r="E34" s="237">
        <v>1512</v>
      </c>
      <c r="F34" s="177">
        <v>0</v>
      </c>
      <c r="G34" s="177">
        <v>0</v>
      </c>
      <c r="H34" s="177">
        <v>0</v>
      </c>
      <c r="I34" s="28" t="s">
        <v>62</v>
      </c>
      <c r="J34" s="236"/>
      <c r="K34" s="241">
        <f>SUM(K35:K36)</f>
        <v>0</v>
      </c>
      <c r="L34" s="239"/>
    </row>
    <row r="35" spans="1:21" ht="17.149999999999999" customHeight="1">
      <c r="A35" s="34" t="s">
        <v>63</v>
      </c>
      <c r="B35" s="237" t="s">
        <v>956</v>
      </c>
      <c r="C35" s="237" t="s">
        <v>226</v>
      </c>
      <c r="D35" s="237" t="s">
        <v>226</v>
      </c>
      <c r="E35" s="237">
        <v>73</v>
      </c>
      <c r="F35" s="177">
        <v>0</v>
      </c>
      <c r="G35" s="177">
        <v>0</v>
      </c>
      <c r="H35" s="177">
        <v>0</v>
      </c>
      <c r="I35" s="28" t="s">
        <v>955</v>
      </c>
      <c r="J35" s="236"/>
    </row>
    <row r="36" spans="1:21" ht="17.149999999999999" customHeight="1">
      <c r="A36" s="26" t="s">
        <v>64</v>
      </c>
      <c r="B36" s="237" t="s">
        <v>956</v>
      </c>
      <c r="C36" s="177">
        <v>0</v>
      </c>
      <c r="D36" s="237" t="s">
        <v>226</v>
      </c>
      <c r="E36" s="237">
        <v>193</v>
      </c>
      <c r="F36" s="237" t="s">
        <v>226</v>
      </c>
      <c r="G36" s="177">
        <v>0</v>
      </c>
      <c r="H36" s="177">
        <v>0</v>
      </c>
      <c r="I36" s="28" t="s">
        <v>65</v>
      </c>
      <c r="J36" s="236"/>
      <c r="L36" s="239"/>
    </row>
    <row r="37" spans="1:21" ht="17.149999999999999" customHeight="1">
      <c r="A37" s="26" t="s">
        <v>66</v>
      </c>
      <c r="B37" s="237" t="s">
        <v>956</v>
      </c>
      <c r="C37" s="177">
        <v>0</v>
      </c>
      <c r="D37" s="177">
        <v>0</v>
      </c>
      <c r="E37" s="237">
        <v>399</v>
      </c>
      <c r="F37" s="177">
        <v>0</v>
      </c>
      <c r="G37" s="237">
        <v>1</v>
      </c>
      <c r="H37" s="177">
        <v>0</v>
      </c>
      <c r="I37" s="28" t="s">
        <v>67</v>
      </c>
      <c r="J37" s="236"/>
      <c r="K37" s="225"/>
      <c r="L37" s="238"/>
    </row>
    <row r="38" spans="1:21" ht="17.149999999999999" customHeight="1">
      <c r="A38" s="26" t="s">
        <v>68</v>
      </c>
      <c r="B38" s="237" t="s">
        <v>956</v>
      </c>
      <c r="C38" s="237">
        <v>8</v>
      </c>
      <c r="D38" s="237">
        <v>3</v>
      </c>
      <c r="E38" s="237">
        <v>224</v>
      </c>
      <c r="F38" s="177">
        <v>0</v>
      </c>
      <c r="G38" s="237" t="s">
        <v>226</v>
      </c>
      <c r="H38" s="177">
        <v>0</v>
      </c>
      <c r="I38" s="28" t="s">
        <v>69</v>
      </c>
      <c r="J38" s="236"/>
      <c r="K38" s="225"/>
      <c r="L38" s="239"/>
    </row>
    <row r="39" spans="1:21" ht="17.149999999999999" customHeight="1">
      <c r="A39" s="26" t="s">
        <v>70</v>
      </c>
      <c r="B39" s="237" t="s">
        <v>956</v>
      </c>
      <c r="C39" s="237" t="s">
        <v>226</v>
      </c>
      <c r="D39" s="177">
        <v>0</v>
      </c>
      <c r="E39" s="237">
        <v>156</v>
      </c>
      <c r="F39" s="237" t="s">
        <v>226</v>
      </c>
      <c r="G39" s="177">
        <v>0</v>
      </c>
      <c r="H39" s="177">
        <v>0</v>
      </c>
      <c r="I39" s="28" t="s">
        <v>71</v>
      </c>
      <c r="J39" s="236"/>
      <c r="L39" s="239"/>
    </row>
    <row r="40" spans="1:21" ht="17.149999999999999" customHeight="1">
      <c r="A40" s="35" t="s">
        <v>72</v>
      </c>
      <c r="B40" s="177">
        <f>SUM(B41:B47)</f>
        <v>0</v>
      </c>
      <c r="C40" s="177">
        <f t="shared" ref="C40:H40" si="3">SUM(C41:C47)</f>
        <v>7</v>
      </c>
      <c r="D40" s="177">
        <f t="shared" si="3"/>
        <v>0</v>
      </c>
      <c r="E40" s="177">
        <f t="shared" si="3"/>
        <v>5264</v>
      </c>
      <c r="F40" s="177">
        <f t="shared" si="3"/>
        <v>1</v>
      </c>
      <c r="G40" s="177">
        <f t="shared" si="3"/>
        <v>0</v>
      </c>
      <c r="H40" s="177">
        <f t="shared" si="3"/>
        <v>0</v>
      </c>
      <c r="I40" s="23" t="s">
        <v>73</v>
      </c>
      <c r="J40" s="234"/>
    </row>
    <row r="41" spans="1:21" ht="17.149999999999999" customHeight="1">
      <c r="A41" s="33" t="s">
        <v>74</v>
      </c>
      <c r="B41" s="237" t="s">
        <v>956</v>
      </c>
      <c r="C41" s="237" t="s">
        <v>226</v>
      </c>
      <c r="D41" s="237" t="s">
        <v>226</v>
      </c>
      <c r="E41" s="237">
        <v>1295</v>
      </c>
      <c r="F41" s="237" t="s">
        <v>226</v>
      </c>
      <c r="G41" s="237" t="s">
        <v>226</v>
      </c>
      <c r="H41" s="177">
        <v>0</v>
      </c>
      <c r="I41" s="31" t="s">
        <v>75</v>
      </c>
      <c r="J41" s="236"/>
      <c r="L41" s="238"/>
    </row>
    <row r="42" spans="1:21" s="225" customFormat="1" ht="17.149999999999999" customHeight="1">
      <c r="A42" s="33" t="s">
        <v>76</v>
      </c>
      <c r="B42" s="237" t="s">
        <v>956</v>
      </c>
      <c r="C42" s="177">
        <v>0</v>
      </c>
      <c r="D42" s="177">
        <v>0</v>
      </c>
      <c r="E42" s="237">
        <v>530</v>
      </c>
      <c r="F42" s="237" t="s">
        <v>226</v>
      </c>
      <c r="G42" s="177">
        <v>0</v>
      </c>
      <c r="H42" s="177">
        <v>0</v>
      </c>
      <c r="I42" s="28" t="s">
        <v>77</v>
      </c>
      <c r="J42" s="236"/>
      <c r="K42" s="169"/>
      <c r="L42" s="239"/>
      <c r="M42" s="224"/>
      <c r="N42" s="224"/>
      <c r="O42" s="224"/>
      <c r="P42" s="224"/>
      <c r="Q42" s="224"/>
      <c r="R42" s="224"/>
      <c r="S42" s="224"/>
      <c r="T42" s="224"/>
      <c r="U42" s="224"/>
    </row>
    <row r="43" spans="1:21" ht="17.149999999999999" customHeight="1">
      <c r="A43" s="33" t="s">
        <v>78</v>
      </c>
      <c r="B43" s="237" t="s">
        <v>956</v>
      </c>
      <c r="C43" s="237" t="s">
        <v>226</v>
      </c>
      <c r="D43" s="177">
        <v>0</v>
      </c>
      <c r="E43" s="237">
        <v>497</v>
      </c>
      <c r="F43" s="177">
        <v>0</v>
      </c>
      <c r="G43" s="237" t="s">
        <v>226</v>
      </c>
      <c r="H43" s="237" t="s">
        <v>226</v>
      </c>
      <c r="I43" s="28" t="s">
        <v>79</v>
      </c>
      <c r="J43" s="236"/>
    </row>
    <row r="44" spans="1:21" ht="17.149999999999999" customHeight="1">
      <c r="A44" s="33" t="s">
        <v>80</v>
      </c>
      <c r="B44" s="237" t="s">
        <v>956</v>
      </c>
      <c r="C44" s="237">
        <v>5</v>
      </c>
      <c r="D44" s="177">
        <v>0</v>
      </c>
      <c r="E44" s="237">
        <v>1362</v>
      </c>
      <c r="F44" s="177">
        <v>0</v>
      </c>
      <c r="G44" s="177">
        <v>0</v>
      </c>
      <c r="H44" s="177">
        <v>0</v>
      </c>
      <c r="I44" s="28" t="s">
        <v>81</v>
      </c>
      <c r="J44" s="236"/>
      <c r="L44" s="239"/>
    </row>
    <row r="45" spans="1:21" ht="17.149999999999999" customHeight="1">
      <c r="A45" s="33" t="s">
        <v>82</v>
      </c>
      <c r="B45" s="237" t="s">
        <v>956</v>
      </c>
      <c r="C45" s="237">
        <v>1</v>
      </c>
      <c r="D45" s="237" t="s">
        <v>226</v>
      </c>
      <c r="E45" s="237">
        <v>520</v>
      </c>
      <c r="F45" s="219">
        <v>1</v>
      </c>
      <c r="G45" s="177">
        <v>0</v>
      </c>
      <c r="H45" s="177">
        <v>0</v>
      </c>
      <c r="I45" s="31" t="s">
        <v>83</v>
      </c>
      <c r="J45" s="236"/>
      <c r="K45" s="225"/>
      <c r="L45" s="239"/>
    </row>
    <row r="46" spans="1:21" ht="17.149999999999999" customHeight="1">
      <c r="A46" s="33" t="s">
        <v>84</v>
      </c>
      <c r="B46" s="237" t="s">
        <v>956</v>
      </c>
      <c r="C46" s="219">
        <v>1</v>
      </c>
      <c r="D46" s="237" t="s">
        <v>226</v>
      </c>
      <c r="E46" s="237">
        <v>381</v>
      </c>
      <c r="F46" s="177">
        <v>0</v>
      </c>
      <c r="G46" s="177">
        <v>0</v>
      </c>
      <c r="H46" s="177">
        <v>0</v>
      </c>
      <c r="I46" s="31" t="s">
        <v>85</v>
      </c>
      <c r="J46" s="236"/>
      <c r="L46" s="238"/>
    </row>
    <row r="47" spans="1:21" ht="17.149999999999999" customHeight="1">
      <c r="A47" s="33" t="s">
        <v>86</v>
      </c>
      <c r="B47" s="237" t="s">
        <v>956</v>
      </c>
      <c r="C47" s="177">
        <v>0</v>
      </c>
      <c r="D47" s="177">
        <v>0</v>
      </c>
      <c r="E47" s="237">
        <v>679</v>
      </c>
      <c r="F47" s="177">
        <v>0</v>
      </c>
      <c r="G47" s="177">
        <v>0</v>
      </c>
      <c r="H47" s="177">
        <v>0</v>
      </c>
      <c r="I47" s="28" t="s">
        <v>87</v>
      </c>
      <c r="J47" s="236"/>
      <c r="L47" s="239"/>
    </row>
    <row r="48" spans="1:21" ht="17.149999999999999" customHeight="1">
      <c r="A48" s="36" t="s">
        <v>88</v>
      </c>
      <c r="B48" s="177">
        <f>SUM(B50:B53)</f>
        <v>0</v>
      </c>
      <c r="C48" s="177">
        <f t="shared" ref="C48:H48" si="4">SUM(C49:C53)</f>
        <v>0</v>
      </c>
      <c r="D48" s="177">
        <f t="shared" si="4"/>
        <v>0</v>
      </c>
      <c r="E48" s="177">
        <f t="shared" si="4"/>
        <v>1353</v>
      </c>
      <c r="F48" s="177">
        <f t="shared" si="4"/>
        <v>0</v>
      </c>
      <c r="G48" s="177">
        <f t="shared" si="4"/>
        <v>0</v>
      </c>
      <c r="H48" s="177">
        <f t="shared" si="4"/>
        <v>0</v>
      </c>
      <c r="I48" s="23" t="s">
        <v>89</v>
      </c>
      <c r="J48" s="234"/>
      <c r="L48" s="239"/>
    </row>
    <row r="49" spans="1:21" ht="17.149999999999999" customHeight="1">
      <c r="A49" s="26" t="s">
        <v>90</v>
      </c>
      <c r="B49" s="207" t="s">
        <v>956</v>
      </c>
      <c r="C49" s="177">
        <v>0</v>
      </c>
      <c r="D49" s="177">
        <v>0</v>
      </c>
      <c r="E49" s="237">
        <v>180</v>
      </c>
      <c r="F49" s="177">
        <v>0</v>
      </c>
      <c r="G49" s="177">
        <v>0</v>
      </c>
      <c r="H49" s="177">
        <v>0</v>
      </c>
      <c r="I49" s="28" t="s">
        <v>91</v>
      </c>
      <c r="J49" s="236"/>
      <c r="L49" s="239"/>
    </row>
    <row r="50" spans="1:21" ht="17.149999999999999" customHeight="1">
      <c r="A50" s="33" t="s">
        <v>92</v>
      </c>
      <c r="B50" s="237" t="s">
        <v>956</v>
      </c>
      <c r="C50" s="177">
        <v>0</v>
      </c>
      <c r="D50" s="177">
        <v>0</v>
      </c>
      <c r="E50" s="237">
        <v>336</v>
      </c>
      <c r="F50" s="177">
        <v>0</v>
      </c>
      <c r="G50" s="177">
        <v>0</v>
      </c>
      <c r="H50" s="177">
        <v>0</v>
      </c>
      <c r="I50" s="28" t="s">
        <v>93</v>
      </c>
      <c r="J50" s="236"/>
      <c r="L50" s="239"/>
    </row>
    <row r="51" spans="1:21" ht="17.149999999999999" customHeight="1">
      <c r="A51" s="33" t="s">
        <v>94</v>
      </c>
      <c r="B51" s="237" t="s">
        <v>956</v>
      </c>
      <c r="C51" s="177">
        <v>0</v>
      </c>
      <c r="D51" s="177">
        <v>0</v>
      </c>
      <c r="E51" s="237">
        <v>325</v>
      </c>
      <c r="F51" s="177">
        <v>0</v>
      </c>
      <c r="G51" s="177">
        <v>0</v>
      </c>
      <c r="H51" s="177">
        <v>0</v>
      </c>
      <c r="I51" s="28" t="s">
        <v>95</v>
      </c>
      <c r="J51" s="236"/>
      <c r="L51" s="239"/>
    </row>
    <row r="52" spans="1:21" s="225" customFormat="1" ht="17.149999999999999" customHeight="1">
      <c r="A52" s="33" t="s">
        <v>96</v>
      </c>
      <c r="B52" s="237" t="s">
        <v>956</v>
      </c>
      <c r="C52" s="177">
        <v>0</v>
      </c>
      <c r="D52" s="237" t="s">
        <v>226</v>
      </c>
      <c r="E52" s="237">
        <v>235</v>
      </c>
      <c r="F52" s="237" t="s">
        <v>226</v>
      </c>
      <c r="G52" s="177">
        <v>0</v>
      </c>
      <c r="H52" s="177">
        <v>0</v>
      </c>
      <c r="I52" s="28" t="s">
        <v>97</v>
      </c>
      <c r="J52" s="236"/>
      <c r="K52" s="169"/>
      <c r="M52" s="224"/>
      <c r="N52" s="224"/>
      <c r="O52" s="224"/>
      <c r="P52" s="224"/>
      <c r="Q52" s="224"/>
      <c r="R52" s="224"/>
      <c r="S52" s="224"/>
      <c r="T52" s="224"/>
      <c r="U52" s="224"/>
    </row>
    <row r="53" spans="1:21" s="225" customFormat="1" ht="17.149999999999999" customHeight="1">
      <c r="A53" s="33" t="s">
        <v>98</v>
      </c>
      <c r="B53" s="237" t="s">
        <v>956</v>
      </c>
      <c r="C53" s="237" t="s">
        <v>226</v>
      </c>
      <c r="D53" s="237" t="s">
        <v>226</v>
      </c>
      <c r="E53" s="237">
        <v>277</v>
      </c>
      <c r="F53" s="177">
        <v>0</v>
      </c>
      <c r="G53" s="237" t="s">
        <v>226</v>
      </c>
      <c r="H53" s="237" t="s">
        <v>226</v>
      </c>
      <c r="I53" s="31" t="s">
        <v>99</v>
      </c>
      <c r="J53" s="236"/>
      <c r="K53" s="169"/>
      <c r="L53" s="242"/>
      <c r="M53" s="224"/>
      <c r="N53" s="224"/>
      <c r="O53" s="224"/>
      <c r="P53" s="224"/>
      <c r="Q53" s="224"/>
      <c r="R53" s="224"/>
      <c r="S53" s="224"/>
      <c r="T53" s="224"/>
      <c r="U53" s="224"/>
    </row>
    <row r="54" spans="1:21" ht="18" customHeight="1">
      <c r="A54" s="243"/>
      <c r="B54" s="244"/>
      <c r="C54" s="245"/>
      <c r="D54" s="246"/>
      <c r="F54" s="246"/>
      <c r="G54" s="246"/>
      <c r="H54" s="246"/>
      <c r="I54" s="247"/>
      <c r="L54" s="239"/>
    </row>
    <row r="55" spans="1:21" ht="12.75" customHeight="1">
      <c r="A55" s="248"/>
      <c r="B55" s="244"/>
      <c r="D55" s="249"/>
      <c r="F55" s="249"/>
      <c r="G55" s="250"/>
      <c r="H55" s="249"/>
      <c r="L55" s="239"/>
    </row>
    <row r="56" spans="1:21" ht="13" customHeight="1">
      <c r="A56" s="248"/>
      <c r="B56" s="244"/>
      <c r="L56" s="76"/>
    </row>
    <row r="57" spans="1:21" ht="12.75" customHeight="1">
      <c r="A57" s="248"/>
      <c r="B57" s="244"/>
      <c r="L57" s="251"/>
    </row>
    <row r="58" spans="1:21" s="225" customFormat="1">
      <c r="A58" s="252"/>
      <c r="B58" s="224"/>
      <c r="D58" s="207"/>
      <c r="E58" s="207"/>
      <c r="F58" s="207"/>
      <c r="G58" s="207"/>
      <c r="H58" s="207"/>
      <c r="I58" s="207"/>
      <c r="J58" s="207"/>
      <c r="K58" s="169"/>
      <c r="L58" s="169"/>
      <c r="M58" s="224"/>
      <c r="N58" s="224"/>
      <c r="O58" s="224"/>
      <c r="P58" s="224"/>
      <c r="Q58" s="224"/>
      <c r="R58" s="224"/>
      <c r="S58" s="224"/>
      <c r="T58" s="224"/>
      <c r="U58" s="224"/>
    </row>
    <row r="59" spans="1:21">
      <c r="A59" s="248"/>
      <c r="D59" s="224"/>
      <c r="E59" s="224"/>
      <c r="F59" s="224"/>
    </row>
    <row r="60" spans="1:21">
      <c r="A60" s="248"/>
      <c r="L60" s="225"/>
    </row>
    <row r="61" spans="1:21">
      <c r="A61" s="248"/>
      <c r="I61" s="224"/>
      <c r="J61" s="224"/>
      <c r="K61" s="225"/>
    </row>
    <row r="62" spans="1:21">
      <c r="A62" s="248"/>
      <c r="G62" s="224"/>
      <c r="H62" s="224"/>
    </row>
    <row r="63" spans="1:21">
      <c r="A63" s="248"/>
    </row>
    <row r="64" spans="1:21" s="225" customFormat="1">
      <c r="A64" s="252"/>
      <c r="B64" s="224"/>
      <c r="D64" s="207"/>
      <c r="E64" s="207"/>
      <c r="F64" s="207"/>
      <c r="G64" s="207"/>
      <c r="H64" s="207"/>
      <c r="I64" s="207"/>
      <c r="J64" s="207"/>
      <c r="K64" s="169"/>
      <c r="L64" s="169"/>
      <c r="M64" s="224"/>
      <c r="N64" s="224"/>
      <c r="O64" s="224"/>
      <c r="P64" s="224"/>
      <c r="Q64" s="224"/>
      <c r="R64" s="224"/>
      <c r="S64" s="224"/>
      <c r="T64" s="224"/>
      <c r="U64" s="224"/>
    </row>
    <row r="65" spans="1:21" ht="22.5">
      <c r="A65" s="165" t="s">
        <v>0</v>
      </c>
      <c r="C65" s="207"/>
      <c r="I65" s="222" t="s">
        <v>1</v>
      </c>
    </row>
    <row r="66" spans="1:21" ht="18">
      <c r="A66" s="223" t="s">
        <v>213</v>
      </c>
      <c r="C66" s="207"/>
    </row>
    <row r="67" spans="1:21" ht="17.5">
      <c r="A67" s="209" t="s">
        <v>814</v>
      </c>
      <c r="B67" s="224"/>
      <c r="C67" s="224"/>
      <c r="D67" s="224"/>
      <c r="G67" s="884" t="s">
        <v>815</v>
      </c>
      <c r="H67" s="884"/>
      <c r="I67" s="884"/>
    </row>
    <row r="68" spans="1:21" ht="20">
      <c r="A68" s="209" t="s">
        <v>295</v>
      </c>
      <c r="B68" s="224"/>
      <c r="C68" s="224"/>
      <c r="D68" s="224"/>
      <c r="E68" s="224"/>
      <c r="F68" s="224"/>
      <c r="G68" s="224"/>
      <c r="H68" s="884" t="s">
        <v>321</v>
      </c>
      <c r="I68" s="884"/>
    </row>
    <row r="69" spans="1:21" ht="20">
      <c r="A69" s="209" t="s">
        <v>322</v>
      </c>
      <c r="C69" s="224"/>
      <c r="E69" s="224"/>
      <c r="H69" s="901" t="s">
        <v>323</v>
      </c>
      <c r="I69" s="901"/>
    </row>
    <row r="70" spans="1:21" ht="18">
      <c r="A70" s="209"/>
      <c r="C70" s="224"/>
      <c r="I70" s="253"/>
    </row>
    <row r="71" spans="1:21">
      <c r="A71" s="9" t="s">
        <v>865</v>
      </c>
      <c r="B71" s="15" t="s">
        <v>299</v>
      </c>
      <c r="C71" s="218" t="s">
        <v>300</v>
      </c>
      <c r="D71" s="218" t="s">
        <v>301</v>
      </c>
      <c r="E71" s="218" t="s">
        <v>302</v>
      </c>
      <c r="F71" s="218" t="s">
        <v>303</v>
      </c>
      <c r="G71" s="218" t="s">
        <v>304</v>
      </c>
      <c r="H71" s="218" t="s">
        <v>305</v>
      </c>
      <c r="I71" s="10" t="s">
        <v>866</v>
      </c>
    </row>
    <row r="72" spans="1:21">
      <c r="A72" s="16" t="s">
        <v>306</v>
      </c>
      <c r="B72" s="15" t="s">
        <v>307</v>
      </c>
      <c r="C72" s="15" t="s">
        <v>308</v>
      </c>
      <c r="D72" s="218" t="s">
        <v>309</v>
      </c>
      <c r="E72" s="218" t="s">
        <v>310</v>
      </c>
      <c r="F72" s="67"/>
      <c r="G72" s="218" t="s">
        <v>311</v>
      </c>
      <c r="H72" s="67"/>
      <c r="I72" s="10" t="s">
        <v>312</v>
      </c>
    </row>
    <row r="73" spans="1:21">
      <c r="A73" s="16"/>
      <c r="B73" s="15"/>
      <c r="C73" s="15" t="s">
        <v>313</v>
      </c>
      <c r="D73" s="15" t="s">
        <v>314</v>
      </c>
      <c r="E73" s="15" t="s">
        <v>315</v>
      </c>
      <c r="F73" s="15" t="s">
        <v>316</v>
      </c>
      <c r="G73" s="15" t="s">
        <v>317</v>
      </c>
      <c r="H73" s="15" t="s">
        <v>318</v>
      </c>
      <c r="I73" s="10"/>
    </row>
    <row r="74" spans="1:21">
      <c r="A74" s="16"/>
      <c r="B74" s="15"/>
      <c r="C74" s="232"/>
      <c r="D74" s="15"/>
      <c r="E74" s="15" t="s">
        <v>319</v>
      </c>
      <c r="F74" s="15"/>
      <c r="G74" s="15" t="s">
        <v>320</v>
      </c>
      <c r="H74" s="15"/>
      <c r="I74" s="14"/>
    </row>
    <row r="75" spans="1:21">
      <c r="A75" s="16"/>
      <c r="B75" s="15"/>
      <c r="C75" s="15"/>
      <c r="D75" s="15"/>
      <c r="E75" s="15"/>
      <c r="F75" s="15"/>
      <c r="G75" s="15"/>
      <c r="H75" s="15"/>
      <c r="I75" s="15"/>
      <c r="J75" s="169"/>
      <c r="M75" s="169"/>
      <c r="N75" s="169"/>
      <c r="O75" s="169"/>
      <c r="P75" s="169"/>
      <c r="Q75" s="169"/>
      <c r="R75" s="169"/>
      <c r="S75" s="169"/>
      <c r="T75" s="169"/>
      <c r="U75" s="169"/>
    </row>
    <row r="76" spans="1:21" ht="14">
      <c r="A76" s="35" t="s">
        <v>102</v>
      </c>
      <c r="B76" s="177">
        <f>SUM(B77:B85)</f>
        <v>0</v>
      </c>
      <c r="C76" s="177">
        <f t="shared" ref="C76:H76" si="5">SUM(C77:C85)</f>
        <v>0</v>
      </c>
      <c r="D76" s="177">
        <f t="shared" si="5"/>
        <v>0</v>
      </c>
      <c r="E76" s="177">
        <f t="shared" si="5"/>
        <v>7430</v>
      </c>
      <c r="F76" s="177">
        <f t="shared" si="5"/>
        <v>2</v>
      </c>
      <c r="G76" s="177">
        <f t="shared" si="5"/>
        <v>0</v>
      </c>
      <c r="H76" s="177">
        <f t="shared" si="5"/>
        <v>1</v>
      </c>
      <c r="I76" s="143" t="s">
        <v>103</v>
      </c>
      <c r="J76" s="169"/>
      <c r="M76" s="169"/>
      <c r="N76" s="169"/>
      <c r="O76" s="169"/>
      <c r="P76" s="169"/>
      <c r="Q76" s="169"/>
      <c r="R76" s="169"/>
      <c r="S76" s="169"/>
      <c r="T76" s="169"/>
      <c r="U76" s="169"/>
    </row>
    <row r="77" spans="1:21" ht="14">
      <c r="A77" s="58" t="s">
        <v>104</v>
      </c>
      <c r="B77" s="180" t="s">
        <v>956</v>
      </c>
      <c r="C77" s="180" t="s">
        <v>226</v>
      </c>
      <c r="D77" s="799">
        <v>0</v>
      </c>
      <c r="E77" s="180">
        <v>195</v>
      </c>
      <c r="F77" s="799">
        <v>0</v>
      </c>
      <c r="G77" s="799">
        <v>0</v>
      </c>
      <c r="H77" s="799">
        <v>0</v>
      </c>
      <c r="I77" s="60" t="s">
        <v>105</v>
      </c>
      <c r="J77" s="169"/>
      <c r="M77" s="169"/>
      <c r="N77" s="169"/>
      <c r="O77" s="169"/>
      <c r="P77" s="169"/>
      <c r="Q77" s="169"/>
      <c r="R77" s="169"/>
      <c r="S77" s="169"/>
      <c r="T77" s="169"/>
      <c r="U77" s="169"/>
    </row>
    <row r="78" spans="1:21" ht="14">
      <c r="A78" s="58" t="s">
        <v>106</v>
      </c>
      <c r="B78" s="180" t="s">
        <v>956</v>
      </c>
      <c r="C78" s="177">
        <v>0</v>
      </c>
      <c r="D78" s="799">
        <v>0</v>
      </c>
      <c r="E78" s="180">
        <v>466</v>
      </c>
      <c r="F78" s="799">
        <v>0</v>
      </c>
      <c r="G78" s="799">
        <v>0</v>
      </c>
      <c r="H78" s="799">
        <v>0</v>
      </c>
      <c r="I78" s="60" t="s">
        <v>107</v>
      </c>
      <c r="J78" s="169"/>
      <c r="M78" s="169"/>
      <c r="N78" s="169"/>
      <c r="O78" s="169"/>
      <c r="P78" s="169"/>
      <c r="Q78" s="169"/>
      <c r="R78" s="169"/>
      <c r="S78" s="169"/>
      <c r="T78" s="169"/>
      <c r="U78" s="169"/>
    </row>
    <row r="79" spans="1:21" ht="14">
      <c r="A79" s="58" t="s">
        <v>962</v>
      </c>
      <c r="B79" s="180" t="s">
        <v>956</v>
      </c>
      <c r="C79" s="177">
        <v>0</v>
      </c>
      <c r="D79" s="799">
        <v>0</v>
      </c>
      <c r="E79" s="180">
        <v>4167</v>
      </c>
      <c r="F79" s="180">
        <v>2</v>
      </c>
      <c r="G79" s="799">
        <v>0</v>
      </c>
      <c r="H79" s="180" t="s">
        <v>226</v>
      </c>
      <c r="I79" s="60" t="s">
        <v>963</v>
      </c>
      <c r="J79" s="169"/>
      <c r="M79" s="169"/>
      <c r="N79" s="169"/>
      <c r="O79" s="169"/>
      <c r="P79" s="169"/>
      <c r="Q79" s="169"/>
      <c r="R79" s="169"/>
      <c r="S79" s="169"/>
      <c r="T79" s="169"/>
      <c r="U79" s="169"/>
    </row>
    <row r="80" spans="1:21" ht="14">
      <c r="A80" s="58" t="s">
        <v>122</v>
      </c>
      <c r="B80" s="180" t="s">
        <v>956</v>
      </c>
      <c r="C80" s="177">
        <v>0</v>
      </c>
      <c r="D80" s="799">
        <v>0</v>
      </c>
      <c r="E80" s="180">
        <v>684</v>
      </c>
      <c r="F80" s="799">
        <v>0</v>
      </c>
      <c r="G80" s="180" t="s">
        <v>226</v>
      </c>
      <c r="H80" s="799">
        <v>0</v>
      </c>
      <c r="I80" s="60" t="s">
        <v>123</v>
      </c>
      <c r="J80" s="169"/>
      <c r="M80" s="169"/>
      <c r="N80" s="169"/>
      <c r="O80" s="169"/>
      <c r="P80" s="169"/>
      <c r="Q80" s="169"/>
      <c r="R80" s="169"/>
      <c r="S80" s="169"/>
      <c r="T80" s="169"/>
      <c r="U80" s="169"/>
    </row>
    <row r="81" spans="1:21" ht="14">
      <c r="A81" s="58" t="s">
        <v>124</v>
      </c>
      <c r="B81" s="180" t="s">
        <v>956</v>
      </c>
      <c r="C81" s="177">
        <v>0</v>
      </c>
      <c r="D81" s="799">
        <v>0</v>
      </c>
      <c r="E81" s="180">
        <v>274</v>
      </c>
      <c r="F81" s="799">
        <v>0</v>
      </c>
      <c r="G81" s="799">
        <v>0</v>
      </c>
      <c r="H81" s="799">
        <v>0</v>
      </c>
      <c r="I81" s="60" t="s">
        <v>125</v>
      </c>
      <c r="J81" s="169"/>
      <c r="M81" s="169"/>
      <c r="N81" s="169"/>
      <c r="O81" s="169"/>
      <c r="P81" s="169"/>
      <c r="Q81" s="169"/>
      <c r="R81" s="169"/>
      <c r="S81" s="169"/>
      <c r="T81" s="169"/>
      <c r="U81" s="169"/>
    </row>
    <row r="82" spans="1:21" ht="14">
      <c r="A82" s="58" t="s">
        <v>126</v>
      </c>
      <c r="B82" s="180" t="s">
        <v>956</v>
      </c>
      <c r="C82" s="177">
        <v>0</v>
      </c>
      <c r="D82" s="180" t="s">
        <v>226</v>
      </c>
      <c r="E82" s="180">
        <v>442</v>
      </c>
      <c r="F82" s="799">
        <v>0</v>
      </c>
      <c r="G82" s="799">
        <v>0</v>
      </c>
      <c r="H82" s="799">
        <v>0</v>
      </c>
      <c r="I82" s="60" t="s">
        <v>127</v>
      </c>
      <c r="J82" s="169"/>
      <c r="M82" s="169"/>
      <c r="N82" s="169"/>
      <c r="O82" s="169"/>
      <c r="P82" s="169"/>
      <c r="Q82" s="169"/>
      <c r="R82" s="169"/>
      <c r="S82" s="169"/>
      <c r="T82" s="169"/>
      <c r="U82" s="169"/>
    </row>
    <row r="83" spans="1:21" ht="14">
      <c r="A83" s="58" t="s">
        <v>128</v>
      </c>
      <c r="B83" s="180" t="s">
        <v>956</v>
      </c>
      <c r="C83" s="180" t="s">
        <v>226</v>
      </c>
      <c r="D83" s="799">
        <v>0</v>
      </c>
      <c r="E83" s="180">
        <v>460</v>
      </c>
      <c r="F83" s="180" t="s">
        <v>226</v>
      </c>
      <c r="G83" s="799">
        <v>0</v>
      </c>
      <c r="H83" s="799">
        <v>0</v>
      </c>
      <c r="I83" s="60" t="s">
        <v>129</v>
      </c>
      <c r="J83" s="169"/>
      <c r="M83" s="169"/>
      <c r="N83" s="169"/>
      <c r="O83" s="169"/>
      <c r="P83" s="169"/>
      <c r="Q83" s="169"/>
      <c r="R83" s="169"/>
      <c r="S83" s="169"/>
      <c r="T83" s="169"/>
      <c r="U83" s="169"/>
    </row>
    <row r="84" spans="1:21" ht="14">
      <c r="A84" s="58" t="s">
        <v>130</v>
      </c>
      <c r="B84" s="180" t="s">
        <v>956</v>
      </c>
      <c r="C84" s="177">
        <v>0</v>
      </c>
      <c r="D84" s="177">
        <v>0</v>
      </c>
      <c r="E84" s="180">
        <v>453</v>
      </c>
      <c r="F84" s="799">
        <v>0</v>
      </c>
      <c r="G84" s="799">
        <v>0</v>
      </c>
      <c r="H84" s="180">
        <v>1</v>
      </c>
      <c r="I84" s="60" t="s">
        <v>131</v>
      </c>
      <c r="J84" s="169"/>
      <c r="M84" s="169"/>
      <c r="N84" s="169"/>
      <c r="O84" s="169"/>
      <c r="P84" s="169"/>
      <c r="Q84" s="169"/>
      <c r="R84" s="169"/>
      <c r="S84" s="169"/>
      <c r="T84" s="169"/>
      <c r="U84" s="169"/>
    </row>
    <row r="85" spans="1:21" ht="14">
      <c r="A85" s="58" t="s">
        <v>132</v>
      </c>
      <c r="B85" s="180" t="s">
        <v>956</v>
      </c>
      <c r="C85" s="177">
        <v>0</v>
      </c>
      <c r="D85" s="177">
        <v>0</v>
      </c>
      <c r="E85" s="180">
        <v>289</v>
      </c>
      <c r="F85" s="799">
        <v>0</v>
      </c>
      <c r="G85" s="799">
        <v>0</v>
      </c>
      <c r="H85" s="799">
        <v>0</v>
      </c>
      <c r="I85" s="60" t="s">
        <v>133</v>
      </c>
      <c r="J85" s="169"/>
      <c r="M85" s="169"/>
      <c r="N85" s="169"/>
      <c r="O85" s="169"/>
      <c r="P85" s="169"/>
      <c r="Q85" s="169"/>
      <c r="R85" s="169"/>
      <c r="S85" s="169"/>
      <c r="T85" s="169"/>
      <c r="U85" s="169"/>
    </row>
    <row r="86" spans="1:21" ht="14">
      <c r="A86" s="36" t="s">
        <v>134</v>
      </c>
      <c r="B86" s="177">
        <f>SUM(B87:B94)</f>
        <v>0</v>
      </c>
      <c r="C86" s="177">
        <f t="shared" ref="C86:H86" si="6">SUM(C87:C94)</f>
        <v>19</v>
      </c>
      <c r="D86" s="177">
        <f t="shared" si="6"/>
        <v>0</v>
      </c>
      <c r="E86" s="177">
        <f t="shared" si="6"/>
        <v>2427</v>
      </c>
      <c r="F86" s="177">
        <f t="shared" si="6"/>
        <v>1</v>
      </c>
      <c r="G86" s="177">
        <f t="shared" si="6"/>
        <v>0</v>
      </c>
      <c r="H86" s="177">
        <f t="shared" si="6"/>
        <v>0</v>
      </c>
      <c r="I86" s="61" t="s">
        <v>135</v>
      </c>
      <c r="J86" s="169"/>
      <c r="M86" s="169"/>
      <c r="N86" s="169"/>
      <c r="O86" s="169"/>
      <c r="P86" s="169"/>
      <c r="Q86" s="169"/>
      <c r="R86" s="169"/>
      <c r="S86" s="169"/>
      <c r="T86" s="169"/>
      <c r="U86" s="169"/>
    </row>
    <row r="87" spans="1:21" ht="14">
      <c r="A87" s="58" t="s">
        <v>136</v>
      </c>
      <c r="B87" s="237" t="s">
        <v>956</v>
      </c>
      <c r="C87" s="177">
        <v>0</v>
      </c>
      <c r="D87" s="177">
        <v>0</v>
      </c>
      <c r="E87" s="237">
        <v>185</v>
      </c>
      <c r="F87" s="254">
        <v>0</v>
      </c>
      <c r="G87" s="254">
        <v>0</v>
      </c>
      <c r="H87" s="254">
        <v>0</v>
      </c>
      <c r="I87" s="60" t="s">
        <v>137</v>
      </c>
      <c r="J87" s="169"/>
      <c r="M87" s="169"/>
      <c r="N87" s="169"/>
      <c r="O87" s="169"/>
      <c r="P87" s="169"/>
      <c r="Q87" s="169"/>
      <c r="R87" s="169"/>
      <c r="S87" s="169"/>
      <c r="T87" s="169"/>
      <c r="U87" s="169"/>
    </row>
    <row r="88" spans="1:21" ht="14">
      <c r="A88" s="58" t="s">
        <v>138</v>
      </c>
      <c r="B88" s="237" t="s">
        <v>956</v>
      </c>
      <c r="C88" s="177">
        <v>0</v>
      </c>
      <c r="D88" s="177">
        <v>0</v>
      </c>
      <c r="E88" s="237">
        <v>142</v>
      </c>
      <c r="F88" s="254">
        <v>0</v>
      </c>
      <c r="G88" s="254">
        <v>0</v>
      </c>
      <c r="H88" s="254">
        <v>0</v>
      </c>
      <c r="I88" s="60" t="s">
        <v>139</v>
      </c>
      <c r="J88" s="169"/>
      <c r="M88" s="169"/>
      <c r="N88" s="169"/>
      <c r="O88" s="169"/>
      <c r="P88" s="169"/>
      <c r="Q88" s="169"/>
      <c r="R88" s="169"/>
      <c r="S88" s="169"/>
      <c r="T88" s="169"/>
      <c r="U88" s="169"/>
    </row>
    <row r="89" spans="1:21" ht="14">
      <c r="A89" s="58" t="s">
        <v>140</v>
      </c>
      <c r="B89" s="237" t="s">
        <v>956</v>
      </c>
      <c r="C89" s="237">
        <v>12</v>
      </c>
      <c r="D89" s="177">
        <v>0</v>
      </c>
      <c r="E89" s="237">
        <v>268</v>
      </c>
      <c r="F89" s="254">
        <v>0</v>
      </c>
      <c r="G89" s="254">
        <v>0</v>
      </c>
      <c r="H89" s="254">
        <v>0</v>
      </c>
      <c r="I89" s="60" t="s">
        <v>141</v>
      </c>
      <c r="J89" s="169"/>
      <c r="M89" s="169"/>
      <c r="N89" s="169"/>
      <c r="O89" s="169"/>
      <c r="P89" s="169"/>
      <c r="Q89" s="169"/>
      <c r="R89" s="169"/>
      <c r="S89" s="169"/>
      <c r="T89" s="169"/>
      <c r="U89" s="169"/>
    </row>
    <row r="90" spans="1:21" ht="14">
      <c r="A90" s="58" t="s">
        <v>142</v>
      </c>
      <c r="B90" s="237" t="s">
        <v>956</v>
      </c>
      <c r="C90" s="237">
        <v>2</v>
      </c>
      <c r="D90" s="237" t="s">
        <v>226</v>
      </c>
      <c r="E90" s="237">
        <v>241</v>
      </c>
      <c r="F90" s="254">
        <v>0</v>
      </c>
      <c r="G90" s="254">
        <v>0</v>
      </c>
      <c r="H90" s="254">
        <v>0</v>
      </c>
      <c r="I90" s="60" t="s">
        <v>143</v>
      </c>
      <c r="J90" s="169"/>
      <c r="M90" s="169"/>
      <c r="N90" s="169"/>
      <c r="O90" s="169"/>
      <c r="P90" s="169"/>
      <c r="Q90" s="169"/>
      <c r="R90" s="169"/>
      <c r="S90" s="169"/>
      <c r="T90" s="169"/>
      <c r="U90" s="169"/>
    </row>
    <row r="91" spans="1:21" ht="14">
      <c r="A91" s="58" t="s">
        <v>144</v>
      </c>
      <c r="B91" s="237" t="s">
        <v>956</v>
      </c>
      <c r="C91" s="237" t="s">
        <v>226</v>
      </c>
      <c r="D91" s="177">
        <v>0</v>
      </c>
      <c r="E91" s="237">
        <v>853</v>
      </c>
      <c r="F91" s="237">
        <v>1</v>
      </c>
      <c r="G91" s="254">
        <v>0</v>
      </c>
      <c r="H91" s="254">
        <v>0</v>
      </c>
      <c r="I91" s="60" t="s">
        <v>145</v>
      </c>
      <c r="J91" s="169"/>
      <c r="M91" s="169"/>
      <c r="N91" s="169"/>
      <c r="O91" s="169"/>
      <c r="P91" s="169"/>
      <c r="Q91" s="169"/>
      <c r="R91" s="169"/>
      <c r="S91" s="169"/>
      <c r="T91" s="169"/>
      <c r="U91" s="169"/>
    </row>
    <row r="92" spans="1:21" ht="14">
      <c r="A92" s="58" t="s">
        <v>146</v>
      </c>
      <c r="B92" s="237" t="s">
        <v>956</v>
      </c>
      <c r="C92" s="237">
        <v>4</v>
      </c>
      <c r="D92" s="177">
        <v>0</v>
      </c>
      <c r="E92" s="237">
        <v>157</v>
      </c>
      <c r="F92" s="254">
        <v>0</v>
      </c>
      <c r="G92" s="254">
        <v>0</v>
      </c>
      <c r="H92" s="254">
        <v>0</v>
      </c>
      <c r="I92" s="60" t="s">
        <v>147</v>
      </c>
      <c r="J92" s="169"/>
      <c r="M92" s="169"/>
      <c r="N92" s="169"/>
      <c r="O92" s="169"/>
      <c r="P92" s="169"/>
      <c r="Q92" s="169"/>
      <c r="R92" s="169"/>
      <c r="S92" s="169"/>
      <c r="T92" s="169"/>
      <c r="U92" s="169"/>
    </row>
    <row r="93" spans="1:21" ht="14">
      <c r="A93" s="58" t="s">
        <v>148</v>
      </c>
      <c r="B93" s="237" t="s">
        <v>956</v>
      </c>
      <c r="C93" s="219">
        <v>1</v>
      </c>
      <c r="D93" s="177">
        <v>0</v>
      </c>
      <c r="E93" s="237">
        <v>419</v>
      </c>
      <c r="F93" s="254">
        <v>0</v>
      </c>
      <c r="G93" s="254">
        <v>0</v>
      </c>
      <c r="H93" s="254">
        <v>0</v>
      </c>
      <c r="I93" s="60" t="s">
        <v>971</v>
      </c>
      <c r="J93" s="169"/>
      <c r="M93" s="169"/>
      <c r="N93" s="169"/>
      <c r="O93" s="169"/>
      <c r="P93" s="169"/>
      <c r="Q93" s="169"/>
      <c r="R93" s="169"/>
      <c r="S93" s="169"/>
      <c r="T93" s="169"/>
      <c r="U93" s="169"/>
    </row>
    <row r="94" spans="1:21" ht="14">
      <c r="A94" s="58" t="s">
        <v>149</v>
      </c>
      <c r="B94" s="237" t="s">
        <v>956</v>
      </c>
      <c r="C94" s="177">
        <v>0</v>
      </c>
      <c r="D94" s="177">
        <v>0</v>
      </c>
      <c r="E94" s="237">
        <v>162</v>
      </c>
      <c r="F94" s="254">
        <v>0</v>
      </c>
      <c r="G94" s="254">
        <v>0</v>
      </c>
      <c r="H94" s="254">
        <v>0</v>
      </c>
      <c r="I94" s="255" t="s">
        <v>150</v>
      </c>
      <c r="J94" s="169"/>
      <c r="M94" s="169"/>
      <c r="N94" s="169"/>
      <c r="O94" s="169"/>
      <c r="P94" s="169"/>
      <c r="Q94" s="169"/>
      <c r="R94" s="169"/>
      <c r="S94" s="169"/>
      <c r="T94" s="169"/>
      <c r="U94" s="169"/>
    </row>
    <row r="95" spans="1:21" ht="14">
      <c r="A95" s="36" t="s">
        <v>151</v>
      </c>
      <c r="B95" s="177">
        <f>SUM(B96:B100)</f>
        <v>0</v>
      </c>
      <c r="C95" s="177">
        <f t="shared" ref="C95:H95" si="7">SUM(C96:C100)</f>
        <v>0</v>
      </c>
      <c r="D95" s="177">
        <f t="shared" si="7"/>
        <v>0</v>
      </c>
      <c r="E95" s="177">
        <f t="shared" si="7"/>
        <v>475</v>
      </c>
      <c r="F95" s="177">
        <f t="shared" si="7"/>
        <v>0</v>
      </c>
      <c r="G95" s="177">
        <f t="shared" si="7"/>
        <v>0</v>
      </c>
      <c r="H95" s="177">
        <f t="shared" si="7"/>
        <v>0</v>
      </c>
      <c r="I95" s="143" t="s">
        <v>152</v>
      </c>
      <c r="J95" s="169"/>
      <c r="M95" s="169"/>
      <c r="N95" s="169"/>
      <c r="O95" s="169"/>
      <c r="P95" s="169"/>
      <c r="Q95" s="169"/>
      <c r="R95" s="169"/>
      <c r="S95" s="169"/>
      <c r="T95" s="169"/>
      <c r="U95" s="169"/>
    </row>
    <row r="96" spans="1:21" ht="14">
      <c r="A96" s="58" t="s">
        <v>153</v>
      </c>
      <c r="B96" s="237" t="s">
        <v>956</v>
      </c>
      <c r="C96" s="237" t="s">
        <v>226</v>
      </c>
      <c r="D96" s="237" t="s">
        <v>226</v>
      </c>
      <c r="E96" s="237">
        <v>136</v>
      </c>
      <c r="F96" s="177">
        <v>0</v>
      </c>
      <c r="G96" s="177">
        <v>0</v>
      </c>
      <c r="H96" s="254">
        <v>0</v>
      </c>
      <c r="I96" s="60" t="s">
        <v>154</v>
      </c>
      <c r="J96" s="169"/>
      <c r="M96" s="169"/>
      <c r="N96" s="169"/>
      <c r="O96" s="169"/>
      <c r="P96" s="169"/>
      <c r="Q96" s="169"/>
      <c r="R96" s="169"/>
      <c r="S96" s="169"/>
      <c r="T96" s="169"/>
      <c r="U96" s="169"/>
    </row>
    <row r="97" spans="1:21" ht="14">
      <c r="A97" s="58" t="s">
        <v>155</v>
      </c>
      <c r="B97" s="237" t="s">
        <v>956</v>
      </c>
      <c r="C97" s="237" t="s">
        <v>226</v>
      </c>
      <c r="D97" s="177">
        <v>0</v>
      </c>
      <c r="E97" s="237">
        <v>87</v>
      </c>
      <c r="F97" s="177">
        <v>0</v>
      </c>
      <c r="G97" s="177">
        <v>0</v>
      </c>
      <c r="H97" s="254">
        <v>0</v>
      </c>
      <c r="I97" s="60" t="s">
        <v>156</v>
      </c>
      <c r="J97" s="169"/>
      <c r="M97" s="169"/>
      <c r="N97" s="169"/>
      <c r="O97" s="169"/>
      <c r="P97" s="169"/>
      <c r="Q97" s="169"/>
      <c r="R97" s="169"/>
      <c r="S97" s="169"/>
      <c r="T97" s="169"/>
      <c r="U97" s="169"/>
    </row>
    <row r="98" spans="1:21" ht="14">
      <c r="A98" s="58" t="s">
        <v>157</v>
      </c>
      <c r="B98" s="237" t="s">
        <v>956</v>
      </c>
      <c r="C98" s="177">
        <v>0</v>
      </c>
      <c r="D98" s="177">
        <v>0</v>
      </c>
      <c r="E98" s="237">
        <v>100</v>
      </c>
      <c r="F98" s="237" t="s">
        <v>226</v>
      </c>
      <c r="G98" s="177">
        <v>0</v>
      </c>
      <c r="H98" s="254">
        <v>0</v>
      </c>
      <c r="I98" s="60" t="s">
        <v>158</v>
      </c>
      <c r="J98" s="169"/>
      <c r="M98" s="169"/>
      <c r="N98" s="169"/>
      <c r="O98" s="169"/>
      <c r="P98" s="169"/>
      <c r="Q98" s="169"/>
      <c r="R98" s="169"/>
      <c r="S98" s="169"/>
      <c r="T98" s="169"/>
      <c r="U98" s="169"/>
    </row>
    <row r="99" spans="1:21" ht="14">
      <c r="A99" s="58" t="s">
        <v>159</v>
      </c>
      <c r="B99" s="237" t="s">
        <v>956</v>
      </c>
      <c r="C99" s="177">
        <v>0</v>
      </c>
      <c r="D99" s="177">
        <v>0</v>
      </c>
      <c r="E99" s="219">
        <v>93</v>
      </c>
      <c r="F99" s="237" t="s">
        <v>226</v>
      </c>
      <c r="G99" s="177">
        <v>0</v>
      </c>
      <c r="H99" s="254">
        <v>0</v>
      </c>
      <c r="I99" s="60" t="s">
        <v>160</v>
      </c>
      <c r="J99" s="169"/>
      <c r="M99" s="169"/>
      <c r="N99" s="169"/>
      <c r="O99" s="169"/>
      <c r="P99" s="169"/>
      <c r="Q99" s="169"/>
      <c r="R99" s="169"/>
      <c r="S99" s="169"/>
      <c r="T99" s="169"/>
      <c r="U99" s="169"/>
    </row>
    <row r="100" spans="1:21" ht="14">
      <c r="A100" s="58" t="s">
        <v>161</v>
      </c>
      <c r="B100" s="237" t="s">
        <v>956</v>
      </c>
      <c r="C100" s="177">
        <v>0</v>
      </c>
      <c r="D100" s="177">
        <v>0</v>
      </c>
      <c r="E100" s="219">
        <v>59</v>
      </c>
      <c r="F100" s="177">
        <v>0</v>
      </c>
      <c r="G100" s="177">
        <v>0</v>
      </c>
      <c r="H100" s="254">
        <v>0</v>
      </c>
      <c r="I100" s="60" t="s">
        <v>162</v>
      </c>
      <c r="J100" s="169"/>
      <c r="M100" s="169"/>
      <c r="N100" s="169"/>
      <c r="O100" s="169"/>
      <c r="P100" s="169"/>
      <c r="Q100" s="169"/>
      <c r="R100" s="169"/>
      <c r="S100" s="169"/>
      <c r="T100" s="169"/>
      <c r="U100" s="169"/>
    </row>
    <row r="101" spans="1:21" ht="14">
      <c r="A101" s="36" t="s">
        <v>163</v>
      </c>
      <c r="B101" s="177">
        <f>SUM(B102:B107)</f>
        <v>0</v>
      </c>
      <c r="C101" s="177">
        <f t="shared" ref="C101:H101" si="8">SUM(C102:C107)</f>
        <v>1</v>
      </c>
      <c r="D101" s="177">
        <f t="shared" si="8"/>
        <v>0</v>
      </c>
      <c r="E101" s="177">
        <f t="shared" si="8"/>
        <v>1732</v>
      </c>
      <c r="F101" s="177">
        <f t="shared" si="8"/>
        <v>0</v>
      </c>
      <c r="G101" s="177">
        <f t="shared" si="8"/>
        <v>0</v>
      </c>
      <c r="H101" s="177">
        <f t="shared" si="8"/>
        <v>0</v>
      </c>
      <c r="I101" s="61" t="s">
        <v>164</v>
      </c>
      <c r="J101" s="169"/>
      <c r="M101" s="169"/>
      <c r="N101" s="169"/>
      <c r="O101" s="169"/>
      <c r="P101" s="169"/>
      <c r="Q101" s="169"/>
      <c r="R101" s="169"/>
      <c r="S101" s="169"/>
      <c r="T101" s="169"/>
      <c r="U101" s="169"/>
    </row>
    <row r="102" spans="1:21" ht="14">
      <c r="A102" s="58" t="s">
        <v>165</v>
      </c>
      <c r="B102" s="237" t="s">
        <v>956</v>
      </c>
      <c r="C102" s="177">
        <v>0</v>
      </c>
      <c r="D102" s="177">
        <v>0</v>
      </c>
      <c r="E102" s="237">
        <v>352</v>
      </c>
      <c r="F102" s="177">
        <v>0</v>
      </c>
      <c r="G102" s="177">
        <v>0</v>
      </c>
      <c r="H102" s="254">
        <v>0</v>
      </c>
      <c r="I102" s="60" t="s">
        <v>166</v>
      </c>
      <c r="J102" s="169"/>
      <c r="M102" s="169"/>
      <c r="N102" s="169"/>
      <c r="O102" s="169"/>
      <c r="P102" s="169"/>
      <c r="Q102" s="169"/>
      <c r="R102" s="169"/>
      <c r="S102" s="169"/>
      <c r="T102" s="169"/>
      <c r="U102" s="169"/>
    </row>
    <row r="103" spans="1:21" ht="14">
      <c r="A103" s="58" t="s">
        <v>167</v>
      </c>
      <c r="B103" s="237" t="s">
        <v>956</v>
      </c>
      <c r="C103" s="177">
        <v>0</v>
      </c>
      <c r="D103" s="177">
        <v>0</v>
      </c>
      <c r="E103" s="237">
        <v>272</v>
      </c>
      <c r="F103" s="237" t="s">
        <v>226</v>
      </c>
      <c r="G103" s="177">
        <v>0</v>
      </c>
      <c r="H103" s="254">
        <v>0</v>
      </c>
      <c r="I103" s="60" t="s">
        <v>168</v>
      </c>
      <c r="J103" s="169"/>
      <c r="M103" s="169"/>
      <c r="N103" s="169"/>
      <c r="O103" s="169"/>
      <c r="P103" s="169"/>
      <c r="Q103" s="169"/>
      <c r="R103" s="169"/>
      <c r="S103" s="169"/>
      <c r="T103" s="169"/>
      <c r="U103" s="169"/>
    </row>
    <row r="104" spans="1:21" ht="14">
      <c r="A104" s="58" t="s">
        <v>169</v>
      </c>
      <c r="B104" s="237" t="s">
        <v>956</v>
      </c>
      <c r="C104" s="237">
        <v>1</v>
      </c>
      <c r="D104" s="177">
        <v>0</v>
      </c>
      <c r="E104" s="237">
        <v>529</v>
      </c>
      <c r="F104" s="177">
        <v>0</v>
      </c>
      <c r="G104" s="177">
        <v>0</v>
      </c>
      <c r="H104" s="254">
        <v>0</v>
      </c>
      <c r="I104" s="60" t="s">
        <v>170</v>
      </c>
      <c r="J104" s="169"/>
      <c r="M104" s="169"/>
      <c r="N104" s="169"/>
      <c r="O104" s="169"/>
      <c r="P104" s="169"/>
      <c r="Q104" s="169"/>
      <c r="R104" s="169"/>
      <c r="S104" s="169"/>
      <c r="T104" s="169"/>
      <c r="U104" s="169"/>
    </row>
    <row r="105" spans="1:21" ht="14">
      <c r="A105" s="58" t="s">
        <v>171</v>
      </c>
      <c r="B105" s="237" t="s">
        <v>956</v>
      </c>
      <c r="C105" s="177">
        <v>0</v>
      </c>
      <c r="D105" s="177">
        <v>0</v>
      </c>
      <c r="E105" s="237">
        <v>452</v>
      </c>
      <c r="F105" s="177">
        <v>0</v>
      </c>
      <c r="G105" s="237" t="s">
        <v>226</v>
      </c>
      <c r="H105" s="254">
        <v>0</v>
      </c>
      <c r="I105" s="60" t="s">
        <v>172</v>
      </c>
      <c r="J105" s="169"/>
      <c r="M105" s="169"/>
      <c r="N105" s="169"/>
      <c r="O105" s="169"/>
      <c r="P105" s="169"/>
      <c r="Q105" s="169"/>
      <c r="R105" s="169"/>
      <c r="S105" s="169"/>
      <c r="T105" s="169"/>
      <c r="U105" s="169"/>
    </row>
    <row r="106" spans="1:21" ht="14">
      <c r="A106" s="58" t="s">
        <v>173</v>
      </c>
      <c r="B106" s="237" t="s">
        <v>956</v>
      </c>
      <c r="C106" s="177">
        <v>0</v>
      </c>
      <c r="D106" s="177">
        <v>0</v>
      </c>
      <c r="E106" s="237">
        <v>30</v>
      </c>
      <c r="F106" s="177">
        <v>0</v>
      </c>
      <c r="G106" s="177">
        <v>0</v>
      </c>
      <c r="H106" s="254">
        <v>0</v>
      </c>
      <c r="I106" s="60" t="s">
        <v>174</v>
      </c>
      <c r="J106" s="169"/>
      <c r="M106" s="169"/>
      <c r="N106" s="169"/>
      <c r="O106" s="169"/>
      <c r="P106" s="169"/>
      <c r="Q106" s="169"/>
      <c r="R106" s="169"/>
      <c r="S106" s="169"/>
      <c r="T106" s="169"/>
      <c r="U106" s="169"/>
    </row>
    <row r="107" spans="1:21" ht="14">
      <c r="A107" s="58" t="s">
        <v>175</v>
      </c>
      <c r="B107" s="237" t="s">
        <v>956</v>
      </c>
      <c r="C107" s="237" t="s">
        <v>226</v>
      </c>
      <c r="D107" s="177">
        <v>0</v>
      </c>
      <c r="E107" s="237">
        <v>97</v>
      </c>
      <c r="F107" s="237" t="s">
        <v>226</v>
      </c>
      <c r="G107" s="237" t="s">
        <v>226</v>
      </c>
      <c r="H107" s="254">
        <v>0</v>
      </c>
      <c r="I107" s="60" t="s">
        <v>176</v>
      </c>
      <c r="J107" s="169"/>
      <c r="M107" s="169"/>
      <c r="N107" s="169"/>
      <c r="O107" s="169"/>
      <c r="P107" s="169"/>
      <c r="Q107" s="169"/>
      <c r="R107" s="169"/>
      <c r="S107" s="169"/>
      <c r="T107" s="169"/>
      <c r="U107" s="169"/>
    </row>
    <row r="108" spans="1:21" ht="14">
      <c r="A108" s="21" t="s">
        <v>177</v>
      </c>
      <c r="B108" s="177">
        <f>SUM(B109:B112)</f>
        <v>0</v>
      </c>
      <c r="C108" s="177">
        <f t="shared" ref="C108:H108" si="9">SUM(C109:C112)</f>
        <v>0</v>
      </c>
      <c r="D108" s="177">
        <f t="shared" si="9"/>
        <v>0</v>
      </c>
      <c r="E108" s="177">
        <f t="shared" si="9"/>
        <v>363</v>
      </c>
      <c r="F108" s="177">
        <f t="shared" si="9"/>
        <v>0</v>
      </c>
      <c r="G108" s="177">
        <f t="shared" si="9"/>
        <v>0</v>
      </c>
      <c r="H108" s="177">
        <f t="shared" si="9"/>
        <v>0</v>
      </c>
      <c r="I108" s="61" t="s">
        <v>178</v>
      </c>
      <c r="J108" s="169"/>
      <c r="M108" s="169"/>
      <c r="N108" s="169"/>
      <c r="O108" s="169"/>
      <c r="P108" s="169"/>
      <c r="Q108" s="169"/>
      <c r="R108" s="169"/>
      <c r="S108" s="169"/>
      <c r="T108" s="169"/>
      <c r="U108" s="169"/>
    </row>
    <row r="109" spans="1:21" ht="14">
      <c r="A109" s="58" t="s">
        <v>179</v>
      </c>
      <c r="B109" s="237" t="s">
        <v>956</v>
      </c>
      <c r="C109" s="237" t="s">
        <v>226</v>
      </c>
      <c r="D109" s="177">
        <v>0</v>
      </c>
      <c r="E109" s="219">
        <v>30</v>
      </c>
      <c r="F109" s="177">
        <v>0</v>
      </c>
      <c r="G109" s="177">
        <v>0</v>
      </c>
      <c r="H109" s="254">
        <v>0</v>
      </c>
      <c r="I109" s="60" t="s">
        <v>180</v>
      </c>
      <c r="J109" s="169"/>
      <c r="M109" s="169"/>
      <c r="N109" s="169"/>
      <c r="O109" s="169"/>
      <c r="P109" s="169"/>
      <c r="Q109" s="169"/>
      <c r="R109" s="169"/>
      <c r="S109" s="169"/>
      <c r="T109" s="169"/>
      <c r="U109" s="169"/>
    </row>
    <row r="110" spans="1:21" ht="14">
      <c r="A110" s="58" t="s">
        <v>181</v>
      </c>
      <c r="B110" s="237" t="s">
        <v>956</v>
      </c>
      <c r="C110" s="177">
        <v>0</v>
      </c>
      <c r="D110" s="177">
        <v>0</v>
      </c>
      <c r="E110" s="237">
        <v>209</v>
      </c>
      <c r="F110" s="177">
        <v>0</v>
      </c>
      <c r="G110" s="177">
        <v>0</v>
      </c>
      <c r="H110" s="254">
        <v>0</v>
      </c>
      <c r="I110" s="60" t="s">
        <v>182</v>
      </c>
      <c r="J110" s="169"/>
      <c r="M110" s="169"/>
      <c r="N110" s="169"/>
      <c r="O110" s="169"/>
      <c r="P110" s="169"/>
      <c r="Q110" s="169"/>
      <c r="R110" s="169"/>
      <c r="S110" s="169"/>
      <c r="T110" s="169"/>
      <c r="U110" s="169"/>
    </row>
    <row r="111" spans="1:21" ht="14">
      <c r="A111" s="58" t="s">
        <v>183</v>
      </c>
      <c r="B111" s="237" t="s">
        <v>956</v>
      </c>
      <c r="C111" s="237" t="s">
        <v>226</v>
      </c>
      <c r="D111" s="177">
        <v>0</v>
      </c>
      <c r="E111" s="219">
        <v>67</v>
      </c>
      <c r="F111" s="177">
        <v>0</v>
      </c>
      <c r="G111" s="177">
        <v>0</v>
      </c>
      <c r="H111" s="254">
        <v>0</v>
      </c>
      <c r="I111" s="60" t="s">
        <v>184</v>
      </c>
      <c r="J111" s="169"/>
      <c r="M111" s="169"/>
      <c r="N111" s="169"/>
      <c r="O111" s="169"/>
      <c r="P111" s="169"/>
      <c r="Q111" s="169"/>
      <c r="R111" s="169"/>
      <c r="S111" s="169"/>
      <c r="T111" s="169"/>
      <c r="U111" s="169"/>
    </row>
    <row r="112" spans="1:21" ht="14">
      <c r="A112" s="58" t="s">
        <v>185</v>
      </c>
      <c r="B112" s="237" t="s">
        <v>956</v>
      </c>
      <c r="C112" s="177">
        <v>0</v>
      </c>
      <c r="D112" s="177">
        <v>0</v>
      </c>
      <c r="E112" s="237">
        <v>57</v>
      </c>
      <c r="F112" s="177">
        <v>0</v>
      </c>
      <c r="G112" s="177">
        <v>0</v>
      </c>
      <c r="H112" s="254">
        <v>0</v>
      </c>
      <c r="I112" s="60" t="s">
        <v>186</v>
      </c>
      <c r="J112" s="169"/>
      <c r="M112" s="169"/>
      <c r="N112" s="169"/>
      <c r="O112" s="169"/>
      <c r="P112" s="169"/>
      <c r="Q112" s="169"/>
      <c r="R112" s="169"/>
      <c r="S112" s="169"/>
      <c r="T112" s="169"/>
      <c r="U112" s="169"/>
    </row>
    <row r="113" spans="1:21" ht="14">
      <c r="A113" s="35" t="s">
        <v>187</v>
      </c>
      <c r="B113" s="177">
        <f>SUM(B114:B117)</f>
        <v>0</v>
      </c>
      <c r="C113" s="177">
        <f t="shared" ref="C113:H113" si="10">SUM(C114:C117)</f>
        <v>0</v>
      </c>
      <c r="D113" s="177">
        <f t="shared" si="10"/>
        <v>0</v>
      </c>
      <c r="E113" s="177">
        <f t="shared" si="10"/>
        <v>235</v>
      </c>
      <c r="F113" s="177">
        <f t="shared" si="10"/>
        <v>0</v>
      </c>
      <c r="G113" s="177">
        <f t="shared" si="10"/>
        <v>0</v>
      </c>
      <c r="H113" s="177">
        <f t="shared" si="10"/>
        <v>0</v>
      </c>
      <c r="I113" s="61" t="s">
        <v>188</v>
      </c>
      <c r="J113" s="169"/>
      <c r="M113" s="169"/>
      <c r="N113" s="169"/>
      <c r="O113" s="169"/>
      <c r="P113" s="169"/>
      <c r="Q113" s="169"/>
      <c r="R113" s="169"/>
      <c r="S113" s="169"/>
      <c r="T113" s="169"/>
      <c r="U113" s="169"/>
    </row>
    <row r="114" spans="1:21" ht="14">
      <c r="A114" s="58" t="s">
        <v>189</v>
      </c>
      <c r="B114" s="237" t="s">
        <v>956</v>
      </c>
      <c r="C114" s="177">
        <v>0</v>
      </c>
      <c r="D114" s="177">
        <v>0</v>
      </c>
      <c r="E114" s="237">
        <v>28</v>
      </c>
      <c r="F114" s="177">
        <v>0</v>
      </c>
      <c r="G114" s="177">
        <v>0</v>
      </c>
      <c r="H114" s="254">
        <v>0</v>
      </c>
      <c r="I114" s="60" t="s">
        <v>190</v>
      </c>
      <c r="J114" s="169"/>
      <c r="M114" s="169"/>
      <c r="N114" s="169"/>
      <c r="O114" s="169"/>
      <c r="P114" s="169"/>
      <c r="Q114" s="169"/>
      <c r="R114" s="169"/>
      <c r="S114" s="169"/>
      <c r="T114" s="169"/>
      <c r="U114" s="169"/>
    </row>
    <row r="115" spans="1:21" ht="14">
      <c r="A115" s="58" t="s">
        <v>191</v>
      </c>
      <c r="B115" s="237" t="s">
        <v>956</v>
      </c>
      <c r="C115" s="177">
        <v>0</v>
      </c>
      <c r="D115" s="177">
        <v>0</v>
      </c>
      <c r="E115" s="237">
        <v>37</v>
      </c>
      <c r="F115" s="177">
        <v>0</v>
      </c>
      <c r="G115" s="177">
        <v>0</v>
      </c>
      <c r="H115" s="254">
        <v>0</v>
      </c>
      <c r="I115" s="60" t="s">
        <v>192</v>
      </c>
      <c r="J115" s="169"/>
      <c r="M115" s="169"/>
      <c r="N115" s="169"/>
      <c r="O115" s="169"/>
      <c r="P115" s="169"/>
      <c r="Q115" s="169"/>
      <c r="R115" s="169"/>
      <c r="S115" s="169"/>
      <c r="T115" s="169"/>
      <c r="U115" s="169"/>
    </row>
    <row r="116" spans="1:21" ht="14">
      <c r="A116" s="58" t="s">
        <v>193</v>
      </c>
      <c r="B116" s="237" t="s">
        <v>956</v>
      </c>
      <c r="C116" s="177">
        <v>0</v>
      </c>
      <c r="D116" s="177">
        <v>0</v>
      </c>
      <c r="E116" s="237">
        <v>165</v>
      </c>
      <c r="F116" s="177">
        <v>0</v>
      </c>
      <c r="G116" s="177">
        <v>0</v>
      </c>
      <c r="H116" s="254">
        <v>0</v>
      </c>
      <c r="I116" s="60" t="s">
        <v>194</v>
      </c>
      <c r="J116" s="169"/>
      <c r="M116" s="169"/>
      <c r="N116" s="169"/>
      <c r="O116" s="169"/>
      <c r="P116" s="169"/>
      <c r="Q116" s="169"/>
      <c r="R116" s="169"/>
      <c r="S116" s="169"/>
      <c r="T116" s="169"/>
      <c r="U116" s="169"/>
    </row>
    <row r="117" spans="1:21" ht="14">
      <c r="A117" s="58" t="s">
        <v>195</v>
      </c>
      <c r="B117" s="237" t="s">
        <v>956</v>
      </c>
      <c r="C117" s="177">
        <v>0</v>
      </c>
      <c r="D117" s="177">
        <v>0</v>
      </c>
      <c r="E117" s="237">
        <v>5</v>
      </c>
      <c r="F117" s="177">
        <v>0</v>
      </c>
      <c r="G117" s="177">
        <v>0</v>
      </c>
      <c r="H117" s="254">
        <v>0</v>
      </c>
      <c r="I117" s="60" t="s">
        <v>196</v>
      </c>
      <c r="J117" s="169"/>
      <c r="M117" s="169"/>
      <c r="N117" s="169"/>
      <c r="O117" s="169"/>
      <c r="P117" s="169"/>
      <c r="Q117" s="169"/>
      <c r="R117" s="169"/>
      <c r="S117" s="169"/>
      <c r="T117" s="169"/>
      <c r="U117" s="169"/>
    </row>
    <row r="118" spans="1:21" ht="14">
      <c r="A118" s="21" t="s">
        <v>197</v>
      </c>
      <c r="B118" s="177">
        <f>SUM(B119:B120)</f>
        <v>0</v>
      </c>
      <c r="C118" s="177">
        <f t="shared" ref="C118:H118" si="11">SUM(C119:C120)</f>
        <v>0</v>
      </c>
      <c r="D118" s="177">
        <f t="shared" si="11"/>
        <v>0</v>
      </c>
      <c r="E118" s="177">
        <f t="shared" si="11"/>
        <v>161</v>
      </c>
      <c r="F118" s="177">
        <f t="shared" si="11"/>
        <v>0</v>
      </c>
      <c r="G118" s="177">
        <f t="shared" si="11"/>
        <v>0</v>
      </c>
      <c r="H118" s="177">
        <f t="shared" si="11"/>
        <v>0</v>
      </c>
      <c r="I118" s="61" t="s">
        <v>198</v>
      </c>
      <c r="J118" s="169"/>
      <c r="M118" s="169"/>
      <c r="N118" s="169"/>
      <c r="O118" s="169"/>
      <c r="P118" s="169"/>
      <c r="Q118" s="169"/>
      <c r="R118" s="169"/>
      <c r="S118" s="169"/>
      <c r="T118" s="169"/>
      <c r="U118" s="169"/>
    </row>
    <row r="119" spans="1:21" ht="14">
      <c r="A119" s="26" t="s">
        <v>199</v>
      </c>
      <c r="B119" s="219" t="s">
        <v>956</v>
      </c>
      <c r="C119" s="177">
        <v>0</v>
      </c>
      <c r="D119" s="177">
        <v>0</v>
      </c>
      <c r="E119" s="177">
        <v>0</v>
      </c>
      <c r="F119" s="177">
        <v>0</v>
      </c>
      <c r="G119" s="177">
        <v>0</v>
      </c>
      <c r="H119" s="254">
        <v>0</v>
      </c>
      <c r="I119" s="60" t="s">
        <v>324</v>
      </c>
      <c r="J119" s="169"/>
      <c r="M119" s="169"/>
      <c r="N119" s="169"/>
      <c r="O119" s="169"/>
      <c r="P119" s="169"/>
      <c r="Q119" s="169"/>
      <c r="R119" s="169"/>
      <c r="S119" s="169"/>
      <c r="T119" s="169"/>
      <c r="U119" s="169"/>
    </row>
    <row r="120" spans="1:21" ht="14">
      <c r="A120" s="26" t="s">
        <v>201</v>
      </c>
      <c r="B120" s="219" t="s">
        <v>956</v>
      </c>
      <c r="C120" s="177">
        <v>0</v>
      </c>
      <c r="D120" s="177">
        <v>0</v>
      </c>
      <c r="E120" s="237">
        <v>161</v>
      </c>
      <c r="F120" s="177">
        <v>0</v>
      </c>
      <c r="G120" s="177">
        <v>0</v>
      </c>
      <c r="H120" s="254">
        <v>0</v>
      </c>
      <c r="I120" s="60" t="s">
        <v>1071</v>
      </c>
      <c r="J120" s="169"/>
      <c r="M120" s="169"/>
      <c r="N120" s="169"/>
      <c r="O120" s="169"/>
      <c r="P120" s="169"/>
      <c r="Q120" s="169"/>
      <c r="R120" s="169"/>
      <c r="S120" s="169"/>
      <c r="T120" s="169"/>
      <c r="U120" s="169"/>
    </row>
    <row r="121" spans="1:21" ht="14">
      <c r="A121" s="21" t="s">
        <v>960</v>
      </c>
      <c r="B121" s="237" t="s">
        <v>226</v>
      </c>
      <c r="C121" s="237" t="s">
        <v>226</v>
      </c>
      <c r="D121" s="237" t="s">
        <v>226</v>
      </c>
      <c r="E121" s="757">
        <v>611</v>
      </c>
      <c r="F121" s="177" t="s">
        <v>226</v>
      </c>
      <c r="G121" s="177" t="s">
        <v>226</v>
      </c>
      <c r="H121" s="177" t="s">
        <v>226</v>
      </c>
      <c r="I121" s="756" t="s">
        <v>961</v>
      </c>
      <c r="J121" s="169"/>
      <c r="M121" s="169"/>
      <c r="N121" s="169"/>
      <c r="O121" s="169"/>
      <c r="P121" s="169"/>
      <c r="Q121" s="169"/>
      <c r="R121" s="169"/>
      <c r="S121" s="169"/>
      <c r="T121" s="169"/>
      <c r="U121" s="169"/>
    </row>
    <row r="122" spans="1:21" ht="14">
      <c r="A122" s="21" t="s">
        <v>203</v>
      </c>
      <c r="B122" s="22">
        <v>617</v>
      </c>
      <c r="C122" s="22">
        <f>C12+C21+C30+C40+C48+C76+C86+C95+C101+C108+C113+C118</f>
        <v>59</v>
      </c>
      <c r="D122" s="22">
        <f>D12+D21+D30+D40+D48+D76+D86+D95+D101+D108+D113+D118</f>
        <v>15</v>
      </c>
      <c r="E122" s="22">
        <f>E12+E21+E30+E40+E48+E76+E86+E95+E101+E108+E113+E118+E121</f>
        <v>29327</v>
      </c>
      <c r="F122" s="22">
        <f>F12+F21+F30+F40+F48+F76+F86+F95+F101+F108+F113+F118</f>
        <v>4</v>
      </c>
      <c r="G122" s="22">
        <f>G12+G21+G30+G40+G48+G76+G86+G95+G101+G108+G113+G118</f>
        <v>9</v>
      </c>
      <c r="H122" s="22">
        <f>H12+H21+H30+H40+H48+H76+H86+H95+H101+H108+H113+H118</f>
        <v>1</v>
      </c>
      <c r="I122" s="143" t="s">
        <v>204</v>
      </c>
      <c r="J122" s="169"/>
      <c r="M122" s="169"/>
      <c r="N122" s="169"/>
      <c r="O122" s="169"/>
      <c r="P122" s="169"/>
      <c r="Q122" s="169"/>
      <c r="R122" s="169"/>
      <c r="S122" s="169"/>
      <c r="T122" s="169"/>
      <c r="U122" s="169"/>
    </row>
    <row r="123" spans="1:21" ht="14">
      <c r="A123" s="80"/>
      <c r="B123" s="22"/>
      <c r="C123" s="22"/>
      <c r="D123" s="22"/>
      <c r="E123" s="22"/>
      <c r="F123" s="22"/>
      <c r="G123" s="10"/>
      <c r="H123" s="22"/>
      <c r="I123" s="22"/>
      <c r="J123" s="169"/>
      <c r="M123" s="169"/>
      <c r="N123" s="169"/>
      <c r="O123" s="169"/>
      <c r="P123" s="169"/>
      <c r="Q123" s="169"/>
      <c r="R123" s="169"/>
      <c r="S123" s="169"/>
      <c r="T123" s="169"/>
      <c r="U123" s="169"/>
    </row>
    <row r="124" spans="1:21">
      <c r="A124" s="65" t="s">
        <v>879</v>
      </c>
      <c r="B124" s="68"/>
      <c r="C124" s="68"/>
      <c r="D124" s="68"/>
      <c r="E124" s="15"/>
      <c r="F124" s="15"/>
      <c r="G124" s="93"/>
      <c r="H124" s="93"/>
      <c r="I124" s="69" t="s">
        <v>880</v>
      </c>
      <c r="J124" s="169"/>
      <c r="M124" s="169"/>
      <c r="N124" s="169"/>
      <c r="O124" s="169"/>
      <c r="P124" s="169"/>
      <c r="Q124" s="169"/>
      <c r="R124" s="169"/>
      <c r="S124" s="169"/>
      <c r="T124" s="169"/>
      <c r="U124" s="169"/>
    </row>
    <row r="125" spans="1:21" ht="14">
      <c r="A125" s="256"/>
      <c r="B125" s="257"/>
      <c r="C125" s="257"/>
      <c r="D125" s="257"/>
      <c r="E125" s="257"/>
      <c r="F125" s="257"/>
      <c r="G125" s="257"/>
      <c r="H125" s="257"/>
      <c r="I125" s="230"/>
      <c r="J125" s="169"/>
      <c r="M125" s="169"/>
      <c r="N125" s="169"/>
      <c r="O125" s="169"/>
      <c r="P125" s="169"/>
      <c r="Q125" s="169"/>
      <c r="R125" s="169"/>
      <c r="S125" s="169"/>
      <c r="T125" s="169"/>
      <c r="U125" s="169"/>
    </row>
    <row r="126" spans="1:21" ht="14">
      <c r="A126" s="256"/>
      <c r="B126" s="257"/>
      <c r="C126" s="257"/>
      <c r="D126" s="257"/>
      <c r="E126" s="257"/>
      <c r="F126" s="257"/>
      <c r="G126" s="257"/>
      <c r="H126" s="257"/>
      <c r="I126" s="230"/>
      <c r="J126" s="169"/>
      <c r="M126" s="169"/>
      <c r="N126" s="169"/>
      <c r="O126" s="169"/>
      <c r="P126" s="169"/>
      <c r="Q126" s="169"/>
      <c r="R126" s="169"/>
      <c r="S126" s="169"/>
      <c r="T126" s="169"/>
      <c r="U126" s="169"/>
    </row>
    <row r="127" spans="1:21" ht="14">
      <c r="A127" s="256"/>
      <c r="B127" s="257"/>
      <c r="C127" s="257"/>
      <c r="D127" s="257"/>
      <c r="E127" s="257"/>
      <c r="F127" s="257"/>
      <c r="G127" s="257"/>
      <c r="H127" s="257"/>
      <c r="I127" s="230"/>
      <c r="J127" s="169"/>
      <c r="M127" s="169"/>
      <c r="N127" s="169"/>
      <c r="O127" s="169"/>
      <c r="P127" s="169"/>
      <c r="Q127" s="169"/>
      <c r="R127" s="169"/>
      <c r="S127" s="169"/>
      <c r="T127" s="169"/>
      <c r="U127" s="169"/>
    </row>
    <row r="128" spans="1:21">
      <c r="A128" s="248"/>
      <c r="B128" s="169"/>
      <c r="C128" s="169"/>
      <c r="D128" s="169"/>
      <c r="E128" s="169"/>
      <c r="F128" s="169"/>
      <c r="G128" s="169"/>
      <c r="H128" s="169"/>
      <c r="I128" s="169"/>
      <c r="J128" s="169"/>
      <c r="M128" s="169"/>
      <c r="N128" s="169"/>
      <c r="O128" s="169"/>
      <c r="P128" s="169"/>
      <c r="Q128" s="169"/>
      <c r="R128" s="169"/>
      <c r="S128" s="169"/>
      <c r="T128" s="169"/>
      <c r="U128" s="169"/>
    </row>
    <row r="129" spans="1:21">
      <c r="A129" s="248"/>
      <c r="B129" s="169"/>
      <c r="C129" s="169"/>
      <c r="D129" s="169"/>
      <c r="E129" s="169"/>
      <c r="F129" s="169"/>
      <c r="G129" s="169"/>
      <c r="H129" s="169"/>
      <c r="I129" s="169"/>
      <c r="J129" s="169"/>
      <c r="M129" s="169"/>
      <c r="N129" s="169"/>
      <c r="O129" s="169"/>
      <c r="P129" s="169"/>
      <c r="Q129" s="169"/>
      <c r="R129" s="169"/>
      <c r="S129" s="169"/>
      <c r="T129" s="169"/>
      <c r="U129" s="169"/>
    </row>
    <row r="130" spans="1:21">
      <c r="A130" s="248"/>
      <c r="B130" s="169"/>
      <c r="C130" s="169"/>
      <c r="D130" s="169"/>
      <c r="E130" s="169"/>
      <c r="F130" s="169"/>
      <c r="G130" s="169"/>
      <c r="H130" s="169"/>
      <c r="I130" s="169"/>
      <c r="J130" s="169"/>
      <c r="M130" s="169"/>
      <c r="N130" s="169"/>
      <c r="O130" s="169"/>
      <c r="P130" s="169"/>
      <c r="Q130" s="169"/>
      <c r="R130" s="169"/>
      <c r="S130" s="169"/>
      <c r="T130" s="169"/>
      <c r="U130" s="169"/>
    </row>
    <row r="131" spans="1:21">
      <c r="A131" s="248"/>
      <c r="B131" s="169"/>
      <c r="C131" s="169"/>
      <c r="D131" s="169"/>
      <c r="E131" s="169"/>
      <c r="F131" s="169"/>
      <c r="G131" s="169"/>
      <c r="H131" s="169"/>
      <c r="I131" s="169"/>
      <c r="J131" s="169"/>
      <c r="M131" s="169"/>
      <c r="N131" s="169"/>
      <c r="O131" s="169"/>
      <c r="P131" s="169"/>
      <c r="Q131" s="169"/>
      <c r="R131" s="169"/>
      <c r="S131" s="169"/>
      <c r="T131" s="169"/>
      <c r="U131" s="169"/>
    </row>
    <row r="132" spans="1:21">
      <c r="A132" s="248"/>
      <c r="B132" s="169"/>
      <c r="C132" s="169"/>
      <c r="D132" s="169"/>
      <c r="E132" s="169"/>
      <c r="F132" s="169"/>
      <c r="G132" s="169"/>
      <c r="H132" s="169"/>
      <c r="I132" s="169"/>
      <c r="J132" s="169"/>
      <c r="M132" s="169"/>
      <c r="N132" s="169"/>
      <c r="O132" s="169"/>
      <c r="P132" s="169"/>
      <c r="Q132" s="169"/>
      <c r="R132" s="169"/>
      <c r="S132" s="169"/>
      <c r="T132" s="169"/>
      <c r="U132" s="169"/>
    </row>
    <row r="134" spans="1:21">
      <c r="A134" s="248"/>
      <c r="B134" s="169"/>
      <c r="C134" s="169"/>
      <c r="D134" s="169"/>
      <c r="E134" s="169"/>
      <c r="F134" s="169"/>
      <c r="G134" s="169"/>
      <c r="H134" s="169"/>
      <c r="I134" s="169"/>
      <c r="J134" s="169"/>
      <c r="M134" s="169"/>
      <c r="N134" s="169"/>
      <c r="O134" s="169"/>
      <c r="P134" s="169"/>
      <c r="Q134" s="169"/>
      <c r="R134" s="169"/>
      <c r="S134" s="169"/>
      <c r="T134" s="169"/>
      <c r="U134" s="169"/>
    </row>
  </sheetData>
  <sortState xmlns:xlrd2="http://schemas.microsoft.com/office/spreadsheetml/2017/richdata2" ref="A78:I85">
    <sortCondition ref="A77"/>
  </sortState>
  <mergeCells count="6">
    <mergeCell ref="H69:I69"/>
    <mergeCell ref="G3:I3"/>
    <mergeCell ref="G4:I4"/>
    <mergeCell ref="H5:I5"/>
    <mergeCell ref="G67:I67"/>
    <mergeCell ref="H68:I68"/>
  </mergeCells>
  <printOptions gridLinesSet="0"/>
  <pageMargins left="0.78740157480314965" right="0.67083333333333328" top="0.59055118110236227" bottom="0.59055118110236227" header="0.51181102362204722" footer="0.51181102362204722"/>
  <pageSetup paperSize="9" scale="70" orientation="portrait" r:id="rId1"/>
  <headerFooter alignWithMargins="0"/>
  <rowBreaks count="1" manualBreakCount="1">
    <brk id="64" max="8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23" transitionEvaluation="1">
    <tabColor rgb="FFFFFF00"/>
  </sheetPr>
  <dimension ref="A1:G144"/>
  <sheetViews>
    <sheetView showGridLines="0" view="pageBreakPreview" topLeftCell="A123" zoomScale="106" zoomScaleSheetLayoutView="106" workbookViewId="0">
      <selection activeCell="A33" sqref="A33"/>
    </sheetView>
  </sheetViews>
  <sheetFormatPr defaultColWidth="12.453125" defaultRowHeight="13"/>
  <cols>
    <col min="1" max="1" width="35.26953125" style="322" customWidth="1"/>
    <col min="2" max="2" width="8.7265625" style="323" customWidth="1"/>
    <col min="3" max="3" width="12.26953125" style="323" customWidth="1"/>
    <col min="4" max="4" width="14" style="323" customWidth="1"/>
    <col min="5" max="5" width="10" style="323" customWidth="1"/>
    <col min="6" max="6" width="15.81640625" style="323" customWidth="1"/>
    <col min="7" max="7" width="27.81640625" style="322" customWidth="1"/>
    <col min="8" max="8" width="3.7265625" style="322" customWidth="1"/>
    <col min="9" max="9" width="2.7265625" style="322" customWidth="1"/>
    <col min="10" max="18" width="11" style="322" customWidth="1"/>
    <col min="19" max="19" width="36.1796875" style="322" customWidth="1"/>
    <col min="20" max="29" width="8.7265625" style="322" customWidth="1"/>
    <col min="30" max="226" width="11" style="322" customWidth="1"/>
    <col min="227" max="247" width="12.453125" style="322"/>
    <col min="248" max="248" width="30.7265625" style="322" customWidth="1"/>
    <col min="249" max="249" width="8.7265625" style="322" customWidth="1"/>
    <col min="250" max="250" width="10.453125" style="322" customWidth="1"/>
    <col min="251" max="251" width="16.453125" style="322" customWidth="1"/>
    <col min="252" max="252" width="10.7265625" style="322" customWidth="1"/>
    <col min="253" max="253" width="8.81640625" style="322" customWidth="1"/>
    <col min="254" max="254" width="26.453125" style="322" customWidth="1"/>
    <col min="255" max="255" width="3.7265625" style="322" customWidth="1"/>
    <col min="256" max="256" width="2.7265625" style="322" customWidth="1"/>
    <col min="257" max="262" width="11" style="322" customWidth="1"/>
    <col min="263" max="263" width="24.7265625" style="322" customWidth="1"/>
    <col min="264" max="274" width="11" style="322" customWidth="1"/>
    <col min="275" max="275" width="36.1796875" style="322" customWidth="1"/>
    <col min="276" max="285" width="8.7265625" style="322" customWidth="1"/>
    <col min="286" max="482" width="11" style="322" customWidth="1"/>
    <col min="483" max="503" width="12.453125" style="322"/>
    <col min="504" max="504" width="30.7265625" style="322" customWidth="1"/>
    <col min="505" max="505" width="8.7265625" style="322" customWidth="1"/>
    <col min="506" max="506" width="10.453125" style="322" customWidth="1"/>
    <col min="507" max="507" width="16.453125" style="322" customWidth="1"/>
    <col min="508" max="508" width="10.7265625" style="322" customWidth="1"/>
    <col min="509" max="509" width="8.81640625" style="322" customWidth="1"/>
    <col min="510" max="510" width="26.453125" style="322" customWidth="1"/>
    <col min="511" max="511" width="3.7265625" style="322" customWidth="1"/>
    <col min="512" max="512" width="2.7265625" style="322" customWidth="1"/>
    <col min="513" max="518" width="11" style="322" customWidth="1"/>
    <col min="519" max="519" width="24.7265625" style="322" customWidth="1"/>
    <col min="520" max="530" width="11" style="322" customWidth="1"/>
    <col min="531" max="531" width="36.1796875" style="322" customWidth="1"/>
    <col min="532" max="541" width="8.7265625" style="322" customWidth="1"/>
    <col min="542" max="738" width="11" style="322" customWidth="1"/>
    <col min="739" max="759" width="12.453125" style="322"/>
    <col min="760" max="760" width="30.7265625" style="322" customWidth="1"/>
    <col min="761" max="761" width="8.7265625" style="322" customWidth="1"/>
    <col min="762" max="762" width="10.453125" style="322" customWidth="1"/>
    <col min="763" max="763" width="16.453125" style="322" customWidth="1"/>
    <col min="764" max="764" width="10.7265625" style="322" customWidth="1"/>
    <col min="765" max="765" width="8.81640625" style="322" customWidth="1"/>
    <col min="766" max="766" width="26.453125" style="322" customWidth="1"/>
    <col min="767" max="767" width="3.7265625" style="322" customWidth="1"/>
    <col min="768" max="768" width="2.7265625" style="322" customWidth="1"/>
    <col min="769" max="774" width="11" style="322" customWidth="1"/>
    <col min="775" max="775" width="24.7265625" style="322" customWidth="1"/>
    <col min="776" max="786" width="11" style="322" customWidth="1"/>
    <col min="787" max="787" width="36.1796875" style="322" customWidth="1"/>
    <col min="788" max="797" width="8.7265625" style="322" customWidth="1"/>
    <col min="798" max="994" width="11" style="322" customWidth="1"/>
    <col min="995" max="1015" width="12.453125" style="322"/>
    <col min="1016" max="1016" width="30.7265625" style="322" customWidth="1"/>
    <col min="1017" max="1017" width="8.7265625" style="322" customWidth="1"/>
    <col min="1018" max="1018" width="10.453125" style="322" customWidth="1"/>
    <col min="1019" max="1019" width="16.453125" style="322" customWidth="1"/>
    <col min="1020" max="1020" width="10.7265625" style="322" customWidth="1"/>
    <col min="1021" max="1021" width="8.81640625" style="322" customWidth="1"/>
    <col min="1022" max="1022" width="26.453125" style="322" customWidth="1"/>
    <col min="1023" max="1023" width="3.7265625" style="322" customWidth="1"/>
    <col min="1024" max="1024" width="2.7265625" style="322" customWidth="1"/>
    <col min="1025" max="1030" width="11" style="322" customWidth="1"/>
    <col min="1031" max="1031" width="24.7265625" style="322" customWidth="1"/>
    <col min="1032" max="1042" width="11" style="322" customWidth="1"/>
    <col min="1043" max="1043" width="36.1796875" style="322" customWidth="1"/>
    <col min="1044" max="1053" width="8.7265625" style="322" customWidth="1"/>
    <col min="1054" max="1250" width="11" style="322" customWidth="1"/>
    <col min="1251" max="1271" width="12.453125" style="322"/>
    <col min="1272" max="1272" width="30.7265625" style="322" customWidth="1"/>
    <col min="1273" max="1273" width="8.7265625" style="322" customWidth="1"/>
    <col min="1274" max="1274" width="10.453125" style="322" customWidth="1"/>
    <col min="1275" max="1275" width="16.453125" style="322" customWidth="1"/>
    <col min="1276" max="1276" width="10.7265625" style="322" customWidth="1"/>
    <col min="1277" max="1277" width="8.81640625" style="322" customWidth="1"/>
    <col min="1278" max="1278" width="26.453125" style="322" customWidth="1"/>
    <col min="1279" max="1279" width="3.7265625" style="322" customWidth="1"/>
    <col min="1280" max="1280" width="2.7265625" style="322" customWidth="1"/>
    <col min="1281" max="1286" width="11" style="322" customWidth="1"/>
    <col min="1287" max="1287" width="24.7265625" style="322" customWidth="1"/>
    <col min="1288" max="1298" width="11" style="322" customWidth="1"/>
    <col min="1299" max="1299" width="36.1796875" style="322" customWidth="1"/>
    <col min="1300" max="1309" width="8.7265625" style="322" customWidth="1"/>
    <col min="1310" max="1506" width="11" style="322" customWidth="1"/>
    <col min="1507" max="1527" width="12.453125" style="322"/>
    <col min="1528" max="1528" width="30.7265625" style="322" customWidth="1"/>
    <col min="1529" max="1529" width="8.7265625" style="322" customWidth="1"/>
    <col min="1530" max="1530" width="10.453125" style="322" customWidth="1"/>
    <col min="1531" max="1531" width="16.453125" style="322" customWidth="1"/>
    <col min="1532" max="1532" width="10.7265625" style="322" customWidth="1"/>
    <col min="1533" max="1533" width="8.81640625" style="322" customWidth="1"/>
    <col min="1534" max="1534" width="26.453125" style="322" customWidth="1"/>
    <col min="1535" max="1535" width="3.7265625" style="322" customWidth="1"/>
    <col min="1536" max="1536" width="2.7265625" style="322" customWidth="1"/>
    <col min="1537" max="1542" width="11" style="322" customWidth="1"/>
    <col min="1543" max="1543" width="24.7265625" style="322" customWidth="1"/>
    <col min="1544" max="1554" width="11" style="322" customWidth="1"/>
    <col min="1555" max="1555" width="36.1796875" style="322" customWidth="1"/>
    <col min="1556" max="1565" width="8.7265625" style="322" customWidth="1"/>
    <col min="1566" max="1762" width="11" style="322" customWidth="1"/>
    <col min="1763" max="1783" width="12.453125" style="322"/>
    <col min="1784" max="1784" width="30.7265625" style="322" customWidth="1"/>
    <col min="1785" max="1785" width="8.7265625" style="322" customWidth="1"/>
    <col min="1786" max="1786" width="10.453125" style="322" customWidth="1"/>
    <col min="1787" max="1787" width="16.453125" style="322" customWidth="1"/>
    <col min="1788" max="1788" width="10.7265625" style="322" customWidth="1"/>
    <col min="1789" max="1789" width="8.81640625" style="322" customWidth="1"/>
    <col min="1790" max="1790" width="26.453125" style="322" customWidth="1"/>
    <col min="1791" max="1791" width="3.7265625" style="322" customWidth="1"/>
    <col min="1792" max="1792" width="2.7265625" style="322" customWidth="1"/>
    <col min="1793" max="1798" width="11" style="322" customWidth="1"/>
    <col min="1799" max="1799" width="24.7265625" style="322" customWidth="1"/>
    <col min="1800" max="1810" width="11" style="322" customWidth="1"/>
    <col min="1811" max="1811" width="36.1796875" style="322" customWidth="1"/>
    <col min="1812" max="1821" width="8.7265625" style="322" customWidth="1"/>
    <col min="1822" max="2018" width="11" style="322" customWidth="1"/>
    <col min="2019" max="2039" width="12.453125" style="322"/>
    <col min="2040" max="2040" width="30.7265625" style="322" customWidth="1"/>
    <col min="2041" max="2041" width="8.7265625" style="322" customWidth="1"/>
    <col min="2042" max="2042" width="10.453125" style="322" customWidth="1"/>
    <col min="2043" max="2043" width="16.453125" style="322" customWidth="1"/>
    <col min="2044" max="2044" width="10.7265625" style="322" customWidth="1"/>
    <col min="2045" max="2045" width="8.81640625" style="322" customWidth="1"/>
    <col min="2046" max="2046" width="26.453125" style="322" customWidth="1"/>
    <col min="2047" max="2047" width="3.7265625" style="322" customWidth="1"/>
    <col min="2048" max="2048" width="2.7265625" style="322" customWidth="1"/>
    <col min="2049" max="2054" width="11" style="322" customWidth="1"/>
    <col min="2055" max="2055" width="24.7265625" style="322" customWidth="1"/>
    <col min="2056" max="2066" width="11" style="322" customWidth="1"/>
    <col min="2067" max="2067" width="36.1796875" style="322" customWidth="1"/>
    <col min="2068" max="2077" width="8.7265625" style="322" customWidth="1"/>
    <col min="2078" max="2274" width="11" style="322" customWidth="1"/>
    <col min="2275" max="2295" width="12.453125" style="322"/>
    <col min="2296" max="2296" width="30.7265625" style="322" customWidth="1"/>
    <col min="2297" max="2297" width="8.7265625" style="322" customWidth="1"/>
    <col min="2298" max="2298" width="10.453125" style="322" customWidth="1"/>
    <col min="2299" max="2299" width="16.453125" style="322" customWidth="1"/>
    <col min="2300" max="2300" width="10.7265625" style="322" customWidth="1"/>
    <col min="2301" max="2301" width="8.81640625" style="322" customWidth="1"/>
    <col min="2302" max="2302" width="26.453125" style="322" customWidth="1"/>
    <col min="2303" max="2303" width="3.7265625" style="322" customWidth="1"/>
    <col min="2304" max="2304" width="2.7265625" style="322" customWidth="1"/>
    <col min="2305" max="2310" width="11" style="322" customWidth="1"/>
    <col min="2311" max="2311" width="24.7265625" style="322" customWidth="1"/>
    <col min="2312" max="2322" width="11" style="322" customWidth="1"/>
    <col min="2323" max="2323" width="36.1796875" style="322" customWidth="1"/>
    <col min="2324" max="2333" width="8.7265625" style="322" customWidth="1"/>
    <col min="2334" max="2530" width="11" style="322" customWidth="1"/>
    <col min="2531" max="2551" width="12.453125" style="322"/>
    <col min="2552" max="2552" width="30.7265625" style="322" customWidth="1"/>
    <col min="2553" max="2553" width="8.7265625" style="322" customWidth="1"/>
    <col min="2554" max="2554" width="10.453125" style="322" customWidth="1"/>
    <col min="2555" max="2555" width="16.453125" style="322" customWidth="1"/>
    <col min="2556" max="2556" width="10.7265625" style="322" customWidth="1"/>
    <col min="2557" max="2557" width="8.81640625" style="322" customWidth="1"/>
    <col min="2558" max="2558" width="26.453125" style="322" customWidth="1"/>
    <col min="2559" max="2559" width="3.7265625" style="322" customWidth="1"/>
    <col min="2560" max="2560" width="2.7265625" style="322" customWidth="1"/>
    <col min="2561" max="2566" width="11" style="322" customWidth="1"/>
    <col min="2567" max="2567" width="24.7265625" style="322" customWidth="1"/>
    <col min="2568" max="2578" width="11" style="322" customWidth="1"/>
    <col min="2579" max="2579" width="36.1796875" style="322" customWidth="1"/>
    <col min="2580" max="2589" width="8.7265625" style="322" customWidth="1"/>
    <col min="2590" max="2786" width="11" style="322" customWidth="1"/>
    <col min="2787" max="2807" width="12.453125" style="322"/>
    <col min="2808" max="2808" width="30.7265625" style="322" customWidth="1"/>
    <col min="2809" max="2809" width="8.7265625" style="322" customWidth="1"/>
    <col min="2810" max="2810" width="10.453125" style="322" customWidth="1"/>
    <col min="2811" max="2811" width="16.453125" style="322" customWidth="1"/>
    <col min="2812" max="2812" width="10.7265625" style="322" customWidth="1"/>
    <col min="2813" max="2813" width="8.81640625" style="322" customWidth="1"/>
    <col min="2814" max="2814" width="26.453125" style="322" customWidth="1"/>
    <col min="2815" max="2815" width="3.7265625" style="322" customWidth="1"/>
    <col min="2816" max="2816" width="2.7265625" style="322" customWidth="1"/>
    <col min="2817" max="2822" width="11" style="322" customWidth="1"/>
    <col min="2823" max="2823" width="24.7265625" style="322" customWidth="1"/>
    <col min="2824" max="2834" width="11" style="322" customWidth="1"/>
    <col min="2835" max="2835" width="36.1796875" style="322" customWidth="1"/>
    <col min="2836" max="2845" width="8.7265625" style="322" customWidth="1"/>
    <col min="2846" max="3042" width="11" style="322" customWidth="1"/>
    <col min="3043" max="3063" width="12.453125" style="322"/>
    <col min="3064" max="3064" width="30.7265625" style="322" customWidth="1"/>
    <col min="3065" max="3065" width="8.7265625" style="322" customWidth="1"/>
    <col min="3066" max="3066" width="10.453125" style="322" customWidth="1"/>
    <col min="3067" max="3067" width="16.453125" style="322" customWidth="1"/>
    <col min="3068" max="3068" width="10.7265625" style="322" customWidth="1"/>
    <col min="3069" max="3069" width="8.81640625" style="322" customWidth="1"/>
    <col min="3070" max="3070" width="26.453125" style="322" customWidth="1"/>
    <col min="3071" max="3071" width="3.7265625" style="322" customWidth="1"/>
    <col min="3072" max="3072" width="2.7265625" style="322" customWidth="1"/>
    <col min="3073" max="3078" width="11" style="322" customWidth="1"/>
    <col min="3079" max="3079" width="24.7265625" style="322" customWidth="1"/>
    <col min="3080" max="3090" width="11" style="322" customWidth="1"/>
    <col min="3091" max="3091" width="36.1796875" style="322" customWidth="1"/>
    <col min="3092" max="3101" width="8.7265625" style="322" customWidth="1"/>
    <col min="3102" max="3298" width="11" style="322" customWidth="1"/>
    <col min="3299" max="3319" width="12.453125" style="322"/>
    <col min="3320" max="3320" width="30.7265625" style="322" customWidth="1"/>
    <col min="3321" max="3321" width="8.7265625" style="322" customWidth="1"/>
    <col min="3322" max="3322" width="10.453125" style="322" customWidth="1"/>
    <col min="3323" max="3323" width="16.453125" style="322" customWidth="1"/>
    <col min="3324" max="3324" width="10.7265625" style="322" customWidth="1"/>
    <col min="3325" max="3325" width="8.81640625" style="322" customWidth="1"/>
    <col min="3326" max="3326" width="26.453125" style="322" customWidth="1"/>
    <col min="3327" max="3327" width="3.7265625" style="322" customWidth="1"/>
    <col min="3328" max="3328" width="2.7265625" style="322" customWidth="1"/>
    <col min="3329" max="3334" width="11" style="322" customWidth="1"/>
    <col min="3335" max="3335" width="24.7265625" style="322" customWidth="1"/>
    <col min="3336" max="3346" width="11" style="322" customWidth="1"/>
    <col min="3347" max="3347" width="36.1796875" style="322" customWidth="1"/>
    <col min="3348" max="3357" width="8.7265625" style="322" customWidth="1"/>
    <col min="3358" max="3554" width="11" style="322" customWidth="1"/>
    <col min="3555" max="3575" width="12.453125" style="322"/>
    <col min="3576" max="3576" width="30.7265625" style="322" customWidth="1"/>
    <col min="3577" max="3577" width="8.7265625" style="322" customWidth="1"/>
    <col min="3578" max="3578" width="10.453125" style="322" customWidth="1"/>
    <col min="3579" max="3579" width="16.453125" style="322" customWidth="1"/>
    <col min="3580" max="3580" width="10.7265625" style="322" customWidth="1"/>
    <col min="3581" max="3581" width="8.81640625" style="322" customWidth="1"/>
    <col min="3582" max="3582" width="26.453125" style="322" customWidth="1"/>
    <col min="3583" max="3583" width="3.7265625" style="322" customWidth="1"/>
    <col min="3584" max="3584" width="2.7265625" style="322" customWidth="1"/>
    <col min="3585" max="3590" width="11" style="322" customWidth="1"/>
    <col min="3591" max="3591" width="24.7265625" style="322" customWidth="1"/>
    <col min="3592" max="3602" width="11" style="322" customWidth="1"/>
    <col min="3603" max="3603" width="36.1796875" style="322" customWidth="1"/>
    <col min="3604" max="3613" width="8.7265625" style="322" customWidth="1"/>
    <col min="3614" max="3810" width="11" style="322" customWidth="1"/>
    <col min="3811" max="3831" width="12.453125" style="322"/>
    <col min="3832" max="3832" width="30.7265625" style="322" customWidth="1"/>
    <col min="3833" max="3833" width="8.7265625" style="322" customWidth="1"/>
    <col min="3834" max="3834" width="10.453125" style="322" customWidth="1"/>
    <col min="3835" max="3835" width="16.453125" style="322" customWidth="1"/>
    <col min="3836" max="3836" width="10.7265625" style="322" customWidth="1"/>
    <col min="3837" max="3837" width="8.81640625" style="322" customWidth="1"/>
    <col min="3838" max="3838" width="26.453125" style="322" customWidth="1"/>
    <col min="3839" max="3839" width="3.7265625" style="322" customWidth="1"/>
    <col min="3840" max="3840" width="2.7265625" style="322" customWidth="1"/>
    <col min="3841" max="3846" width="11" style="322" customWidth="1"/>
    <col min="3847" max="3847" width="24.7265625" style="322" customWidth="1"/>
    <col min="3848" max="3858" width="11" style="322" customWidth="1"/>
    <col min="3859" max="3859" width="36.1796875" style="322" customWidth="1"/>
    <col min="3860" max="3869" width="8.7265625" style="322" customWidth="1"/>
    <col min="3870" max="4066" width="11" style="322" customWidth="1"/>
    <col min="4067" max="4087" width="12.453125" style="322"/>
    <col min="4088" max="4088" width="30.7265625" style="322" customWidth="1"/>
    <col min="4089" max="4089" width="8.7265625" style="322" customWidth="1"/>
    <col min="4090" max="4090" width="10.453125" style="322" customWidth="1"/>
    <col min="4091" max="4091" width="16.453125" style="322" customWidth="1"/>
    <col min="4092" max="4092" width="10.7265625" style="322" customWidth="1"/>
    <col min="4093" max="4093" width="8.81640625" style="322" customWidth="1"/>
    <col min="4094" max="4094" width="26.453125" style="322" customWidth="1"/>
    <col min="4095" max="4095" width="3.7265625" style="322" customWidth="1"/>
    <col min="4096" max="4096" width="2.7265625" style="322" customWidth="1"/>
    <col min="4097" max="4102" width="11" style="322" customWidth="1"/>
    <col min="4103" max="4103" width="24.7265625" style="322" customWidth="1"/>
    <col min="4104" max="4114" width="11" style="322" customWidth="1"/>
    <col min="4115" max="4115" width="36.1796875" style="322" customWidth="1"/>
    <col min="4116" max="4125" width="8.7265625" style="322" customWidth="1"/>
    <col min="4126" max="4322" width="11" style="322" customWidth="1"/>
    <col min="4323" max="4343" width="12.453125" style="322"/>
    <col min="4344" max="4344" width="30.7265625" style="322" customWidth="1"/>
    <col min="4345" max="4345" width="8.7265625" style="322" customWidth="1"/>
    <col min="4346" max="4346" width="10.453125" style="322" customWidth="1"/>
    <col min="4347" max="4347" width="16.453125" style="322" customWidth="1"/>
    <col min="4348" max="4348" width="10.7265625" style="322" customWidth="1"/>
    <col min="4349" max="4349" width="8.81640625" style="322" customWidth="1"/>
    <col min="4350" max="4350" width="26.453125" style="322" customWidth="1"/>
    <col min="4351" max="4351" width="3.7265625" style="322" customWidth="1"/>
    <col min="4352" max="4352" width="2.7265625" style="322" customWidth="1"/>
    <col min="4353" max="4358" width="11" style="322" customWidth="1"/>
    <col min="4359" max="4359" width="24.7265625" style="322" customWidth="1"/>
    <col min="4360" max="4370" width="11" style="322" customWidth="1"/>
    <col min="4371" max="4371" width="36.1796875" style="322" customWidth="1"/>
    <col min="4372" max="4381" width="8.7265625" style="322" customWidth="1"/>
    <col min="4382" max="4578" width="11" style="322" customWidth="1"/>
    <col min="4579" max="4599" width="12.453125" style="322"/>
    <col min="4600" max="4600" width="30.7265625" style="322" customWidth="1"/>
    <col min="4601" max="4601" width="8.7265625" style="322" customWidth="1"/>
    <col min="4602" max="4602" width="10.453125" style="322" customWidth="1"/>
    <col min="4603" max="4603" width="16.453125" style="322" customWidth="1"/>
    <col min="4604" max="4604" width="10.7265625" style="322" customWidth="1"/>
    <col min="4605" max="4605" width="8.81640625" style="322" customWidth="1"/>
    <col min="4606" max="4606" width="26.453125" style="322" customWidth="1"/>
    <col min="4607" max="4607" width="3.7265625" style="322" customWidth="1"/>
    <col min="4608" max="4608" width="2.7265625" style="322" customWidth="1"/>
    <col min="4609" max="4614" width="11" style="322" customWidth="1"/>
    <col min="4615" max="4615" width="24.7265625" style="322" customWidth="1"/>
    <col min="4616" max="4626" width="11" style="322" customWidth="1"/>
    <col min="4627" max="4627" width="36.1796875" style="322" customWidth="1"/>
    <col min="4628" max="4637" width="8.7265625" style="322" customWidth="1"/>
    <col min="4638" max="4834" width="11" style="322" customWidth="1"/>
    <col min="4835" max="4855" width="12.453125" style="322"/>
    <col min="4856" max="4856" width="30.7265625" style="322" customWidth="1"/>
    <col min="4857" max="4857" width="8.7265625" style="322" customWidth="1"/>
    <col min="4858" max="4858" width="10.453125" style="322" customWidth="1"/>
    <col min="4859" max="4859" width="16.453125" style="322" customWidth="1"/>
    <col min="4860" max="4860" width="10.7265625" style="322" customWidth="1"/>
    <col min="4861" max="4861" width="8.81640625" style="322" customWidth="1"/>
    <col min="4862" max="4862" width="26.453125" style="322" customWidth="1"/>
    <col min="4863" max="4863" width="3.7265625" style="322" customWidth="1"/>
    <col min="4864" max="4864" width="2.7265625" style="322" customWidth="1"/>
    <col min="4865" max="4870" width="11" style="322" customWidth="1"/>
    <col min="4871" max="4871" width="24.7265625" style="322" customWidth="1"/>
    <col min="4872" max="4882" width="11" style="322" customWidth="1"/>
    <col min="4883" max="4883" width="36.1796875" style="322" customWidth="1"/>
    <col min="4884" max="4893" width="8.7265625" style="322" customWidth="1"/>
    <col min="4894" max="5090" width="11" style="322" customWidth="1"/>
    <col min="5091" max="5111" width="12.453125" style="322"/>
    <col min="5112" max="5112" width="30.7265625" style="322" customWidth="1"/>
    <col min="5113" max="5113" width="8.7265625" style="322" customWidth="1"/>
    <col min="5114" max="5114" width="10.453125" style="322" customWidth="1"/>
    <col min="5115" max="5115" width="16.453125" style="322" customWidth="1"/>
    <col min="5116" max="5116" width="10.7265625" style="322" customWidth="1"/>
    <col min="5117" max="5117" width="8.81640625" style="322" customWidth="1"/>
    <col min="5118" max="5118" width="26.453125" style="322" customWidth="1"/>
    <col min="5119" max="5119" width="3.7265625" style="322" customWidth="1"/>
    <col min="5120" max="5120" width="2.7265625" style="322" customWidth="1"/>
    <col min="5121" max="5126" width="11" style="322" customWidth="1"/>
    <col min="5127" max="5127" width="24.7265625" style="322" customWidth="1"/>
    <col min="5128" max="5138" width="11" style="322" customWidth="1"/>
    <col min="5139" max="5139" width="36.1796875" style="322" customWidth="1"/>
    <col min="5140" max="5149" width="8.7265625" style="322" customWidth="1"/>
    <col min="5150" max="5346" width="11" style="322" customWidth="1"/>
    <col min="5347" max="5367" width="12.453125" style="322"/>
    <col min="5368" max="5368" width="30.7265625" style="322" customWidth="1"/>
    <col min="5369" max="5369" width="8.7265625" style="322" customWidth="1"/>
    <col min="5370" max="5370" width="10.453125" style="322" customWidth="1"/>
    <col min="5371" max="5371" width="16.453125" style="322" customWidth="1"/>
    <col min="5372" max="5372" width="10.7265625" style="322" customWidth="1"/>
    <col min="5373" max="5373" width="8.81640625" style="322" customWidth="1"/>
    <col min="5374" max="5374" width="26.453125" style="322" customWidth="1"/>
    <col min="5375" max="5375" width="3.7265625" style="322" customWidth="1"/>
    <col min="5376" max="5376" width="2.7265625" style="322" customWidth="1"/>
    <col min="5377" max="5382" width="11" style="322" customWidth="1"/>
    <col min="5383" max="5383" width="24.7265625" style="322" customWidth="1"/>
    <col min="5384" max="5394" width="11" style="322" customWidth="1"/>
    <col min="5395" max="5395" width="36.1796875" style="322" customWidth="1"/>
    <col min="5396" max="5405" width="8.7265625" style="322" customWidth="1"/>
    <col min="5406" max="5602" width="11" style="322" customWidth="1"/>
    <col min="5603" max="5623" width="12.453125" style="322"/>
    <col min="5624" max="5624" width="30.7265625" style="322" customWidth="1"/>
    <col min="5625" max="5625" width="8.7265625" style="322" customWidth="1"/>
    <col min="5626" max="5626" width="10.453125" style="322" customWidth="1"/>
    <col min="5627" max="5627" width="16.453125" style="322" customWidth="1"/>
    <col min="5628" max="5628" width="10.7265625" style="322" customWidth="1"/>
    <col min="5629" max="5629" width="8.81640625" style="322" customWidth="1"/>
    <col min="5630" max="5630" width="26.453125" style="322" customWidth="1"/>
    <col min="5631" max="5631" width="3.7265625" style="322" customWidth="1"/>
    <col min="5632" max="5632" width="2.7265625" style="322" customWidth="1"/>
    <col min="5633" max="5638" width="11" style="322" customWidth="1"/>
    <col min="5639" max="5639" width="24.7265625" style="322" customWidth="1"/>
    <col min="5640" max="5650" width="11" style="322" customWidth="1"/>
    <col min="5651" max="5651" width="36.1796875" style="322" customWidth="1"/>
    <col min="5652" max="5661" width="8.7265625" style="322" customWidth="1"/>
    <col min="5662" max="5858" width="11" style="322" customWidth="1"/>
    <col min="5859" max="5879" width="12.453125" style="322"/>
    <col min="5880" max="5880" width="30.7265625" style="322" customWidth="1"/>
    <col min="5881" max="5881" width="8.7265625" style="322" customWidth="1"/>
    <col min="5882" max="5882" width="10.453125" style="322" customWidth="1"/>
    <col min="5883" max="5883" width="16.453125" style="322" customWidth="1"/>
    <col min="5884" max="5884" width="10.7265625" style="322" customWidth="1"/>
    <col min="5885" max="5885" width="8.81640625" style="322" customWidth="1"/>
    <col min="5886" max="5886" width="26.453125" style="322" customWidth="1"/>
    <col min="5887" max="5887" width="3.7265625" style="322" customWidth="1"/>
    <col min="5888" max="5888" width="2.7265625" style="322" customWidth="1"/>
    <col min="5889" max="5894" width="11" style="322" customWidth="1"/>
    <col min="5895" max="5895" width="24.7265625" style="322" customWidth="1"/>
    <col min="5896" max="5906" width="11" style="322" customWidth="1"/>
    <col min="5907" max="5907" width="36.1796875" style="322" customWidth="1"/>
    <col min="5908" max="5917" width="8.7265625" style="322" customWidth="1"/>
    <col min="5918" max="6114" width="11" style="322" customWidth="1"/>
    <col min="6115" max="6135" width="12.453125" style="322"/>
    <col min="6136" max="6136" width="30.7265625" style="322" customWidth="1"/>
    <col min="6137" max="6137" width="8.7265625" style="322" customWidth="1"/>
    <col min="6138" max="6138" width="10.453125" style="322" customWidth="1"/>
    <col min="6139" max="6139" width="16.453125" style="322" customWidth="1"/>
    <col min="6140" max="6140" width="10.7265625" style="322" customWidth="1"/>
    <col min="6141" max="6141" width="8.81640625" style="322" customWidth="1"/>
    <col min="6142" max="6142" width="26.453125" style="322" customWidth="1"/>
    <col min="6143" max="6143" width="3.7265625" style="322" customWidth="1"/>
    <col min="6144" max="6144" width="2.7265625" style="322" customWidth="1"/>
    <col min="6145" max="6150" width="11" style="322" customWidth="1"/>
    <col min="6151" max="6151" width="24.7265625" style="322" customWidth="1"/>
    <col min="6152" max="6162" width="11" style="322" customWidth="1"/>
    <col min="6163" max="6163" width="36.1796875" style="322" customWidth="1"/>
    <col min="6164" max="6173" width="8.7265625" style="322" customWidth="1"/>
    <col min="6174" max="6370" width="11" style="322" customWidth="1"/>
    <col min="6371" max="6391" width="12.453125" style="322"/>
    <col min="6392" max="6392" width="30.7265625" style="322" customWidth="1"/>
    <col min="6393" max="6393" width="8.7265625" style="322" customWidth="1"/>
    <col min="6394" max="6394" width="10.453125" style="322" customWidth="1"/>
    <col min="6395" max="6395" width="16.453125" style="322" customWidth="1"/>
    <col min="6396" max="6396" width="10.7265625" style="322" customWidth="1"/>
    <col min="6397" max="6397" width="8.81640625" style="322" customWidth="1"/>
    <col min="6398" max="6398" width="26.453125" style="322" customWidth="1"/>
    <col min="6399" max="6399" width="3.7265625" style="322" customWidth="1"/>
    <col min="6400" max="6400" width="2.7265625" style="322" customWidth="1"/>
    <col min="6401" max="6406" width="11" style="322" customWidth="1"/>
    <col min="6407" max="6407" width="24.7265625" style="322" customWidth="1"/>
    <col min="6408" max="6418" width="11" style="322" customWidth="1"/>
    <col min="6419" max="6419" width="36.1796875" style="322" customWidth="1"/>
    <col min="6420" max="6429" width="8.7265625" style="322" customWidth="1"/>
    <col min="6430" max="6626" width="11" style="322" customWidth="1"/>
    <col min="6627" max="6647" width="12.453125" style="322"/>
    <col min="6648" max="6648" width="30.7265625" style="322" customWidth="1"/>
    <col min="6649" max="6649" width="8.7265625" style="322" customWidth="1"/>
    <col min="6650" max="6650" width="10.453125" style="322" customWidth="1"/>
    <col min="6651" max="6651" width="16.453125" style="322" customWidth="1"/>
    <col min="6652" max="6652" width="10.7265625" style="322" customWidth="1"/>
    <col min="6653" max="6653" width="8.81640625" style="322" customWidth="1"/>
    <col min="6654" max="6654" width="26.453125" style="322" customWidth="1"/>
    <col min="6655" max="6655" width="3.7265625" style="322" customWidth="1"/>
    <col min="6656" max="6656" width="2.7265625" style="322" customWidth="1"/>
    <col min="6657" max="6662" width="11" style="322" customWidth="1"/>
    <col min="6663" max="6663" width="24.7265625" style="322" customWidth="1"/>
    <col min="6664" max="6674" width="11" style="322" customWidth="1"/>
    <col min="6675" max="6675" width="36.1796875" style="322" customWidth="1"/>
    <col min="6676" max="6685" width="8.7265625" style="322" customWidth="1"/>
    <col min="6686" max="6882" width="11" style="322" customWidth="1"/>
    <col min="6883" max="6903" width="12.453125" style="322"/>
    <col min="6904" max="6904" width="30.7265625" style="322" customWidth="1"/>
    <col min="6905" max="6905" width="8.7265625" style="322" customWidth="1"/>
    <col min="6906" max="6906" width="10.453125" style="322" customWidth="1"/>
    <col min="6907" max="6907" width="16.453125" style="322" customWidth="1"/>
    <col min="6908" max="6908" width="10.7265625" style="322" customWidth="1"/>
    <col min="6909" max="6909" width="8.81640625" style="322" customWidth="1"/>
    <col min="6910" max="6910" width="26.453125" style="322" customWidth="1"/>
    <col min="6911" max="6911" width="3.7265625" style="322" customWidth="1"/>
    <col min="6912" max="6912" width="2.7265625" style="322" customWidth="1"/>
    <col min="6913" max="6918" width="11" style="322" customWidth="1"/>
    <col min="6919" max="6919" width="24.7265625" style="322" customWidth="1"/>
    <col min="6920" max="6930" width="11" style="322" customWidth="1"/>
    <col min="6931" max="6931" width="36.1796875" style="322" customWidth="1"/>
    <col min="6932" max="6941" width="8.7265625" style="322" customWidth="1"/>
    <col min="6942" max="7138" width="11" style="322" customWidth="1"/>
    <col min="7139" max="7159" width="12.453125" style="322"/>
    <col min="7160" max="7160" width="30.7265625" style="322" customWidth="1"/>
    <col min="7161" max="7161" width="8.7265625" style="322" customWidth="1"/>
    <col min="7162" max="7162" width="10.453125" style="322" customWidth="1"/>
    <col min="7163" max="7163" width="16.453125" style="322" customWidth="1"/>
    <col min="7164" max="7164" width="10.7265625" style="322" customWidth="1"/>
    <col min="7165" max="7165" width="8.81640625" style="322" customWidth="1"/>
    <col min="7166" max="7166" width="26.453125" style="322" customWidth="1"/>
    <col min="7167" max="7167" width="3.7265625" style="322" customWidth="1"/>
    <col min="7168" max="7168" width="2.7265625" style="322" customWidth="1"/>
    <col min="7169" max="7174" width="11" style="322" customWidth="1"/>
    <col min="7175" max="7175" width="24.7265625" style="322" customWidth="1"/>
    <col min="7176" max="7186" width="11" style="322" customWidth="1"/>
    <col min="7187" max="7187" width="36.1796875" style="322" customWidth="1"/>
    <col min="7188" max="7197" width="8.7265625" style="322" customWidth="1"/>
    <col min="7198" max="7394" width="11" style="322" customWidth="1"/>
    <col min="7395" max="7415" width="12.453125" style="322"/>
    <col min="7416" max="7416" width="30.7265625" style="322" customWidth="1"/>
    <col min="7417" max="7417" width="8.7265625" style="322" customWidth="1"/>
    <col min="7418" max="7418" width="10.453125" style="322" customWidth="1"/>
    <col min="7419" max="7419" width="16.453125" style="322" customWidth="1"/>
    <col min="7420" max="7420" width="10.7265625" style="322" customWidth="1"/>
    <col min="7421" max="7421" width="8.81640625" style="322" customWidth="1"/>
    <col min="7422" max="7422" width="26.453125" style="322" customWidth="1"/>
    <col min="7423" max="7423" width="3.7265625" style="322" customWidth="1"/>
    <col min="7424" max="7424" width="2.7265625" style="322" customWidth="1"/>
    <col min="7425" max="7430" width="11" style="322" customWidth="1"/>
    <col min="7431" max="7431" width="24.7265625" style="322" customWidth="1"/>
    <col min="7432" max="7442" width="11" style="322" customWidth="1"/>
    <col min="7443" max="7443" width="36.1796875" style="322" customWidth="1"/>
    <col min="7444" max="7453" width="8.7265625" style="322" customWidth="1"/>
    <col min="7454" max="7650" width="11" style="322" customWidth="1"/>
    <col min="7651" max="7671" width="12.453125" style="322"/>
    <col min="7672" max="7672" width="30.7265625" style="322" customWidth="1"/>
    <col min="7673" max="7673" width="8.7265625" style="322" customWidth="1"/>
    <col min="7674" max="7674" width="10.453125" style="322" customWidth="1"/>
    <col min="7675" max="7675" width="16.453125" style="322" customWidth="1"/>
    <col min="7676" max="7676" width="10.7265625" style="322" customWidth="1"/>
    <col min="7677" max="7677" width="8.81640625" style="322" customWidth="1"/>
    <col min="7678" max="7678" width="26.453125" style="322" customWidth="1"/>
    <col min="7679" max="7679" width="3.7265625" style="322" customWidth="1"/>
    <col min="7680" max="7680" width="2.7265625" style="322" customWidth="1"/>
    <col min="7681" max="7686" width="11" style="322" customWidth="1"/>
    <col min="7687" max="7687" width="24.7265625" style="322" customWidth="1"/>
    <col min="7688" max="7698" width="11" style="322" customWidth="1"/>
    <col min="7699" max="7699" width="36.1796875" style="322" customWidth="1"/>
    <col min="7700" max="7709" width="8.7265625" style="322" customWidth="1"/>
    <col min="7710" max="7906" width="11" style="322" customWidth="1"/>
    <col min="7907" max="7927" width="12.453125" style="322"/>
    <col min="7928" max="7928" width="30.7265625" style="322" customWidth="1"/>
    <col min="7929" max="7929" width="8.7265625" style="322" customWidth="1"/>
    <col min="7930" max="7930" width="10.453125" style="322" customWidth="1"/>
    <col min="7931" max="7931" width="16.453125" style="322" customWidth="1"/>
    <col min="7932" max="7932" width="10.7265625" style="322" customWidth="1"/>
    <col min="7933" max="7933" width="8.81640625" style="322" customWidth="1"/>
    <col min="7934" max="7934" width="26.453125" style="322" customWidth="1"/>
    <col min="7935" max="7935" width="3.7265625" style="322" customWidth="1"/>
    <col min="7936" max="7936" width="2.7265625" style="322" customWidth="1"/>
    <col min="7937" max="7942" width="11" style="322" customWidth="1"/>
    <col min="7943" max="7943" width="24.7265625" style="322" customWidth="1"/>
    <col min="7944" max="7954" width="11" style="322" customWidth="1"/>
    <col min="7955" max="7955" width="36.1796875" style="322" customWidth="1"/>
    <col min="7956" max="7965" width="8.7265625" style="322" customWidth="1"/>
    <col min="7966" max="8162" width="11" style="322" customWidth="1"/>
    <col min="8163" max="8183" width="12.453125" style="322"/>
    <col min="8184" max="8184" width="30.7265625" style="322" customWidth="1"/>
    <col min="8185" max="8185" width="8.7265625" style="322" customWidth="1"/>
    <col min="8186" max="8186" width="10.453125" style="322" customWidth="1"/>
    <col min="8187" max="8187" width="16.453125" style="322" customWidth="1"/>
    <col min="8188" max="8188" width="10.7265625" style="322" customWidth="1"/>
    <col min="8189" max="8189" width="8.81640625" style="322" customWidth="1"/>
    <col min="8190" max="8190" width="26.453125" style="322" customWidth="1"/>
    <col min="8191" max="8191" width="3.7265625" style="322" customWidth="1"/>
    <col min="8192" max="8192" width="2.7265625" style="322" customWidth="1"/>
    <col min="8193" max="8198" width="11" style="322" customWidth="1"/>
    <col min="8199" max="8199" width="24.7265625" style="322" customWidth="1"/>
    <col min="8200" max="8210" width="11" style="322" customWidth="1"/>
    <col min="8211" max="8211" width="36.1796875" style="322" customWidth="1"/>
    <col min="8212" max="8221" width="8.7265625" style="322" customWidth="1"/>
    <col min="8222" max="8418" width="11" style="322" customWidth="1"/>
    <col min="8419" max="8439" width="12.453125" style="322"/>
    <col min="8440" max="8440" width="30.7265625" style="322" customWidth="1"/>
    <col min="8441" max="8441" width="8.7265625" style="322" customWidth="1"/>
    <col min="8442" max="8442" width="10.453125" style="322" customWidth="1"/>
    <col min="8443" max="8443" width="16.453125" style="322" customWidth="1"/>
    <col min="8444" max="8444" width="10.7265625" style="322" customWidth="1"/>
    <col min="8445" max="8445" width="8.81640625" style="322" customWidth="1"/>
    <col min="8446" max="8446" width="26.453125" style="322" customWidth="1"/>
    <col min="8447" max="8447" width="3.7265625" style="322" customWidth="1"/>
    <col min="8448" max="8448" width="2.7265625" style="322" customWidth="1"/>
    <col min="8449" max="8454" width="11" style="322" customWidth="1"/>
    <col min="8455" max="8455" width="24.7265625" style="322" customWidth="1"/>
    <col min="8456" max="8466" width="11" style="322" customWidth="1"/>
    <col min="8467" max="8467" width="36.1796875" style="322" customWidth="1"/>
    <col min="8468" max="8477" width="8.7265625" style="322" customWidth="1"/>
    <col min="8478" max="8674" width="11" style="322" customWidth="1"/>
    <col min="8675" max="8695" width="12.453125" style="322"/>
    <col min="8696" max="8696" width="30.7265625" style="322" customWidth="1"/>
    <col min="8697" max="8697" width="8.7265625" style="322" customWidth="1"/>
    <col min="8698" max="8698" width="10.453125" style="322" customWidth="1"/>
    <col min="8699" max="8699" width="16.453125" style="322" customWidth="1"/>
    <col min="8700" max="8700" width="10.7265625" style="322" customWidth="1"/>
    <col min="8701" max="8701" width="8.81640625" style="322" customWidth="1"/>
    <col min="8702" max="8702" width="26.453125" style="322" customWidth="1"/>
    <col min="8703" max="8703" width="3.7265625" style="322" customWidth="1"/>
    <col min="8704" max="8704" width="2.7265625" style="322" customWidth="1"/>
    <col min="8705" max="8710" width="11" style="322" customWidth="1"/>
    <col min="8711" max="8711" width="24.7265625" style="322" customWidth="1"/>
    <col min="8712" max="8722" width="11" style="322" customWidth="1"/>
    <col min="8723" max="8723" width="36.1796875" style="322" customWidth="1"/>
    <col min="8724" max="8733" width="8.7265625" style="322" customWidth="1"/>
    <col min="8734" max="8930" width="11" style="322" customWidth="1"/>
    <col min="8931" max="8951" width="12.453125" style="322"/>
    <col min="8952" max="8952" width="30.7265625" style="322" customWidth="1"/>
    <col min="8953" max="8953" width="8.7265625" style="322" customWidth="1"/>
    <col min="8954" max="8954" width="10.453125" style="322" customWidth="1"/>
    <col min="8955" max="8955" width="16.453125" style="322" customWidth="1"/>
    <col min="8956" max="8956" width="10.7265625" style="322" customWidth="1"/>
    <col min="8957" max="8957" width="8.81640625" style="322" customWidth="1"/>
    <col min="8958" max="8958" width="26.453125" style="322" customWidth="1"/>
    <col min="8959" max="8959" width="3.7265625" style="322" customWidth="1"/>
    <col min="8960" max="8960" width="2.7265625" style="322" customWidth="1"/>
    <col min="8961" max="8966" width="11" style="322" customWidth="1"/>
    <col min="8967" max="8967" width="24.7265625" style="322" customWidth="1"/>
    <col min="8968" max="8978" width="11" style="322" customWidth="1"/>
    <col min="8979" max="8979" width="36.1796875" style="322" customWidth="1"/>
    <col min="8980" max="8989" width="8.7265625" style="322" customWidth="1"/>
    <col min="8990" max="9186" width="11" style="322" customWidth="1"/>
    <col min="9187" max="9207" width="12.453125" style="322"/>
    <col min="9208" max="9208" width="30.7265625" style="322" customWidth="1"/>
    <col min="9209" max="9209" width="8.7265625" style="322" customWidth="1"/>
    <col min="9210" max="9210" width="10.453125" style="322" customWidth="1"/>
    <col min="9211" max="9211" width="16.453125" style="322" customWidth="1"/>
    <col min="9212" max="9212" width="10.7265625" style="322" customWidth="1"/>
    <col min="9213" max="9213" width="8.81640625" style="322" customWidth="1"/>
    <col min="9214" max="9214" width="26.453125" style="322" customWidth="1"/>
    <col min="9215" max="9215" width="3.7265625" style="322" customWidth="1"/>
    <col min="9216" max="9216" width="2.7265625" style="322" customWidth="1"/>
    <col min="9217" max="9222" width="11" style="322" customWidth="1"/>
    <col min="9223" max="9223" width="24.7265625" style="322" customWidth="1"/>
    <col min="9224" max="9234" width="11" style="322" customWidth="1"/>
    <col min="9235" max="9235" width="36.1796875" style="322" customWidth="1"/>
    <col min="9236" max="9245" width="8.7265625" style="322" customWidth="1"/>
    <col min="9246" max="9442" width="11" style="322" customWidth="1"/>
    <col min="9443" max="9463" width="12.453125" style="322"/>
    <col min="9464" max="9464" width="30.7265625" style="322" customWidth="1"/>
    <col min="9465" max="9465" width="8.7265625" style="322" customWidth="1"/>
    <col min="9466" max="9466" width="10.453125" style="322" customWidth="1"/>
    <col min="9467" max="9467" width="16.453125" style="322" customWidth="1"/>
    <col min="9468" max="9468" width="10.7265625" style="322" customWidth="1"/>
    <col min="9469" max="9469" width="8.81640625" style="322" customWidth="1"/>
    <col min="9470" max="9470" width="26.453125" style="322" customWidth="1"/>
    <col min="9471" max="9471" width="3.7265625" style="322" customWidth="1"/>
    <col min="9472" max="9472" width="2.7265625" style="322" customWidth="1"/>
    <col min="9473" max="9478" width="11" style="322" customWidth="1"/>
    <col min="9479" max="9479" width="24.7265625" style="322" customWidth="1"/>
    <col min="9480" max="9490" width="11" style="322" customWidth="1"/>
    <col min="9491" max="9491" width="36.1796875" style="322" customWidth="1"/>
    <col min="9492" max="9501" width="8.7265625" style="322" customWidth="1"/>
    <col min="9502" max="9698" width="11" style="322" customWidth="1"/>
    <col min="9699" max="9719" width="12.453125" style="322"/>
    <col min="9720" max="9720" width="30.7265625" style="322" customWidth="1"/>
    <col min="9721" max="9721" width="8.7265625" style="322" customWidth="1"/>
    <col min="9722" max="9722" width="10.453125" style="322" customWidth="1"/>
    <col min="9723" max="9723" width="16.453125" style="322" customWidth="1"/>
    <col min="9724" max="9724" width="10.7265625" style="322" customWidth="1"/>
    <col min="9725" max="9725" width="8.81640625" style="322" customWidth="1"/>
    <col min="9726" max="9726" width="26.453125" style="322" customWidth="1"/>
    <col min="9727" max="9727" width="3.7265625" style="322" customWidth="1"/>
    <col min="9728" max="9728" width="2.7265625" style="322" customWidth="1"/>
    <col min="9729" max="9734" width="11" style="322" customWidth="1"/>
    <col min="9735" max="9735" width="24.7265625" style="322" customWidth="1"/>
    <col min="9736" max="9746" width="11" style="322" customWidth="1"/>
    <col min="9747" max="9747" width="36.1796875" style="322" customWidth="1"/>
    <col min="9748" max="9757" width="8.7265625" style="322" customWidth="1"/>
    <col min="9758" max="9954" width="11" style="322" customWidth="1"/>
    <col min="9955" max="9975" width="12.453125" style="322"/>
    <col min="9976" max="9976" width="30.7265625" style="322" customWidth="1"/>
    <col min="9977" max="9977" width="8.7265625" style="322" customWidth="1"/>
    <col min="9978" max="9978" width="10.453125" style="322" customWidth="1"/>
    <col min="9979" max="9979" width="16.453125" style="322" customWidth="1"/>
    <col min="9980" max="9980" width="10.7265625" style="322" customWidth="1"/>
    <col min="9981" max="9981" width="8.81640625" style="322" customWidth="1"/>
    <col min="9982" max="9982" width="26.453125" style="322" customWidth="1"/>
    <col min="9983" max="9983" width="3.7265625" style="322" customWidth="1"/>
    <col min="9984" max="9984" width="2.7265625" style="322" customWidth="1"/>
    <col min="9985" max="9990" width="11" style="322" customWidth="1"/>
    <col min="9991" max="9991" width="24.7265625" style="322" customWidth="1"/>
    <col min="9992" max="10002" width="11" style="322" customWidth="1"/>
    <col min="10003" max="10003" width="36.1796875" style="322" customWidth="1"/>
    <col min="10004" max="10013" width="8.7265625" style="322" customWidth="1"/>
    <col min="10014" max="10210" width="11" style="322" customWidth="1"/>
    <col min="10211" max="10231" width="12.453125" style="322"/>
    <col min="10232" max="10232" width="30.7265625" style="322" customWidth="1"/>
    <col min="10233" max="10233" width="8.7265625" style="322" customWidth="1"/>
    <col min="10234" max="10234" width="10.453125" style="322" customWidth="1"/>
    <col min="10235" max="10235" width="16.453125" style="322" customWidth="1"/>
    <col min="10236" max="10236" width="10.7265625" style="322" customWidth="1"/>
    <col min="10237" max="10237" width="8.81640625" style="322" customWidth="1"/>
    <col min="10238" max="10238" width="26.453125" style="322" customWidth="1"/>
    <col min="10239" max="10239" width="3.7265625" style="322" customWidth="1"/>
    <col min="10240" max="10240" width="2.7265625" style="322" customWidth="1"/>
    <col min="10241" max="10246" width="11" style="322" customWidth="1"/>
    <col min="10247" max="10247" width="24.7265625" style="322" customWidth="1"/>
    <col min="10248" max="10258" width="11" style="322" customWidth="1"/>
    <col min="10259" max="10259" width="36.1796875" style="322" customWidth="1"/>
    <col min="10260" max="10269" width="8.7265625" style="322" customWidth="1"/>
    <col min="10270" max="10466" width="11" style="322" customWidth="1"/>
    <col min="10467" max="10487" width="12.453125" style="322"/>
    <col min="10488" max="10488" width="30.7265625" style="322" customWidth="1"/>
    <col min="10489" max="10489" width="8.7265625" style="322" customWidth="1"/>
    <col min="10490" max="10490" width="10.453125" style="322" customWidth="1"/>
    <col min="10491" max="10491" width="16.453125" style="322" customWidth="1"/>
    <col min="10492" max="10492" width="10.7265625" style="322" customWidth="1"/>
    <col min="10493" max="10493" width="8.81640625" style="322" customWidth="1"/>
    <col min="10494" max="10494" width="26.453125" style="322" customWidth="1"/>
    <col min="10495" max="10495" width="3.7265625" style="322" customWidth="1"/>
    <col min="10496" max="10496" width="2.7265625" style="322" customWidth="1"/>
    <col min="10497" max="10502" width="11" style="322" customWidth="1"/>
    <col min="10503" max="10503" width="24.7265625" style="322" customWidth="1"/>
    <col min="10504" max="10514" width="11" style="322" customWidth="1"/>
    <col min="10515" max="10515" width="36.1796875" style="322" customWidth="1"/>
    <col min="10516" max="10525" width="8.7265625" style="322" customWidth="1"/>
    <col min="10526" max="10722" width="11" style="322" customWidth="1"/>
    <col min="10723" max="10743" width="12.453125" style="322"/>
    <col min="10744" max="10744" width="30.7265625" style="322" customWidth="1"/>
    <col min="10745" max="10745" width="8.7265625" style="322" customWidth="1"/>
    <col min="10746" max="10746" width="10.453125" style="322" customWidth="1"/>
    <col min="10747" max="10747" width="16.453125" style="322" customWidth="1"/>
    <col min="10748" max="10748" width="10.7265625" style="322" customWidth="1"/>
    <col min="10749" max="10749" width="8.81640625" style="322" customWidth="1"/>
    <col min="10750" max="10750" width="26.453125" style="322" customWidth="1"/>
    <col min="10751" max="10751" width="3.7265625" style="322" customWidth="1"/>
    <col min="10752" max="10752" width="2.7265625" style="322" customWidth="1"/>
    <col min="10753" max="10758" width="11" style="322" customWidth="1"/>
    <col min="10759" max="10759" width="24.7265625" style="322" customWidth="1"/>
    <col min="10760" max="10770" width="11" style="322" customWidth="1"/>
    <col min="10771" max="10771" width="36.1796875" style="322" customWidth="1"/>
    <col min="10772" max="10781" width="8.7265625" style="322" customWidth="1"/>
    <col min="10782" max="10978" width="11" style="322" customWidth="1"/>
    <col min="10979" max="10999" width="12.453125" style="322"/>
    <col min="11000" max="11000" width="30.7265625" style="322" customWidth="1"/>
    <col min="11001" max="11001" width="8.7265625" style="322" customWidth="1"/>
    <col min="11002" max="11002" width="10.453125" style="322" customWidth="1"/>
    <col min="11003" max="11003" width="16.453125" style="322" customWidth="1"/>
    <col min="11004" max="11004" width="10.7265625" style="322" customWidth="1"/>
    <col min="11005" max="11005" width="8.81640625" style="322" customWidth="1"/>
    <col min="11006" max="11006" width="26.453125" style="322" customWidth="1"/>
    <col min="11007" max="11007" width="3.7265625" style="322" customWidth="1"/>
    <col min="11008" max="11008" width="2.7265625" style="322" customWidth="1"/>
    <col min="11009" max="11014" width="11" style="322" customWidth="1"/>
    <col min="11015" max="11015" width="24.7265625" style="322" customWidth="1"/>
    <col min="11016" max="11026" width="11" style="322" customWidth="1"/>
    <col min="11027" max="11027" width="36.1796875" style="322" customWidth="1"/>
    <col min="11028" max="11037" width="8.7265625" style="322" customWidth="1"/>
    <col min="11038" max="11234" width="11" style="322" customWidth="1"/>
    <col min="11235" max="11255" width="12.453125" style="322"/>
    <col min="11256" max="11256" width="30.7265625" style="322" customWidth="1"/>
    <col min="11257" max="11257" width="8.7265625" style="322" customWidth="1"/>
    <col min="11258" max="11258" width="10.453125" style="322" customWidth="1"/>
    <col min="11259" max="11259" width="16.453125" style="322" customWidth="1"/>
    <col min="11260" max="11260" width="10.7265625" style="322" customWidth="1"/>
    <col min="11261" max="11261" width="8.81640625" style="322" customWidth="1"/>
    <col min="11262" max="11262" width="26.453125" style="322" customWidth="1"/>
    <col min="11263" max="11263" width="3.7265625" style="322" customWidth="1"/>
    <col min="11264" max="11264" width="2.7265625" style="322" customWidth="1"/>
    <col min="11265" max="11270" width="11" style="322" customWidth="1"/>
    <col min="11271" max="11271" width="24.7265625" style="322" customWidth="1"/>
    <col min="11272" max="11282" width="11" style="322" customWidth="1"/>
    <col min="11283" max="11283" width="36.1796875" style="322" customWidth="1"/>
    <col min="11284" max="11293" width="8.7265625" style="322" customWidth="1"/>
    <col min="11294" max="11490" width="11" style="322" customWidth="1"/>
    <col min="11491" max="11511" width="12.453125" style="322"/>
    <col min="11512" max="11512" width="30.7265625" style="322" customWidth="1"/>
    <col min="11513" max="11513" width="8.7265625" style="322" customWidth="1"/>
    <col min="11514" max="11514" width="10.453125" style="322" customWidth="1"/>
    <col min="11515" max="11515" width="16.453125" style="322" customWidth="1"/>
    <col min="11516" max="11516" width="10.7265625" style="322" customWidth="1"/>
    <col min="11517" max="11517" width="8.81640625" style="322" customWidth="1"/>
    <col min="11518" max="11518" width="26.453125" style="322" customWidth="1"/>
    <col min="11519" max="11519" width="3.7265625" style="322" customWidth="1"/>
    <col min="11520" max="11520" width="2.7265625" style="322" customWidth="1"/>
    <col min="11521" max="11526" width="11" style="322" customWidth="1"/>
    <col min="11527" max="11527" width="24.7265625" style="322" customWidth="1"/>
    <col min="11528" max="11538" width="11" style="322" customWidth="1"/>
    <col min="11539" max="11539" width="36.1796875" style="322" customWidth="1"/>
    <col min="11540" max="11549" width="8.7265625" style="322" customWidth="1"/>
    <col min="11550" max="11746" width="11" style="322" customWidth="1"/>
    <col min="11747" max="11767" width="12.453125" style="322"/>
    <col min="11768" max="11768" width="30.7265625" style="322" customWidth="1"/>
    <col min="11769" max="11769" width="8.7265625" style="322" customWidth="1"/>
    <col min="11770" max="11770" width="10.453125" style="322" customWidth="1"/>
    <col min="11771" max="11771" width="16.453125" style="322" customWidth="1"/>
    <col min="11772" max="11772" width="10.7265625" style="322" customWidth="1"/>
    <col min="11773" max="11773" width="8.81640625" style="322" customWidth="1"/>
    <col min="11774" max="11774" width="26.453125" style="322" customWidth="1"/>
    <col min="11775" max="11775" width="3.7265625" style="322" customWidth="1"/>
    <col min="11776" max="11776" width="2.7265625" style="322" customWidth="1"/>
    <col min="11777" max="11782" width="11" style="322" customWidth="1"/>
    <col min="11783" max="11783" width="24.7265625" style="322" customWidth="1"/>
    <col min="11784" max="11794" width="11" style="322" customWidth="1"/>
    <col min="11795" max="11795" width="36.1796875" style="322" customWidth="1"/>
    <col min="11796" max="11805" width="8.7265625" style="322" customWidth="1"/>
    <col min="11806" max="12002" width="11" style="322" customWidth="1"/>
    <col min="12003" max="12023" width="12.453125" style="322"/>
    <col min="12024" max="12024" width="30.7265625" style="322" customWidth="1"/>
    <col min="12025" max="12025" width="8.7265625" style="322" customWidth="1"/>
    <col min="12026" max="12026" width="10.453125" style="322" customWidth="1"/>
    <col min="12027" max="12027" width="16.453125" style="322" customWidth="1"/>
    <col min="12028" max="12028" width="10.7265625" style="322" customWidth="1"/>
    <col min="12029" max="12029" width="8.81640625" style="322" customWidth="1"/>
    <col min="12030" max="12030" width="26.453125" style="322" customWidth="1"/>
    <col min="12031" max="12031" width="3.7265625" style="322" customWidth="1"/>
    <col min="12032" max="12032" width="2.7265625" style="322" customWidth="1"/>
    <col min="12033" max="12038" width="11" style="322" customWidth="1"/>
    <col min="12039" max="12039" width="24.7265625" style="322" customWidth="1"/>
    <col min="12040" max="12050" width="11" style="322" customWidth="1"/>
    <col min="12051" max="12051" width="36.1796875" style="322" customWidth="1"/>
    <col min="12052" max="12061" width="8.7265625" style="322" customWidth="1"/>
    <col min="12062" max="12258" width="11" style="322" customWidth="1"/>
    <col min="12259" max="12279" width="12.453125" style="322"/>
    <col min="12280" max="12280" width="30.7265625" style="322" customWidth="1"/>
    <col min="12281" max="12281" width="8.7265625" style="322" customWidth="1"/>
    <col min="12282" max="12282" width="10.453125" style="322" customWidth="1"/>
    <col min="12283" max="12283" width="16.453125" style="322" customWidth="1"/>
    <col min="12284" max="12284" width="10.7265625" style="322" customWidth="1"/>
    <col min="12285" max="12285" width="8.81640625" style="322" customWidth="1"/>
    <col min="12286" max="12286" width="26.453125" style="322" customWidth="1"/>
    <col min="12287" max="12287" width="3.7265625" style="322" customWidth="1"/>
    <col min="12288" max="12288" width="2.7265625" style="322" customWidth="1"/>
    <col min="12289" max="12294" width="11" style="322" customWidth="1"/>
    <col min="12295" max="12295" width="24.7265625" style="322" customWidth="1"/>
    <col min="12296" max="12306" width="11" style="322" customWidth="1"/>
    <col min="12307" max="12307" width="36.1796875" style="322" customWidth="1"/>
    <col min="12308" max="12317" width="8.7265625" style="322" customWidth="1"/>
    <col min="12318" max="12514" width="11" style="322" customWidth="1"/>
    <col min="12515" max="12535" width="12.453125" style="322"/>
    <col min="12536" max="12536" width="30.7265625" style="322" customWidth="1"/>
    <col min="12537" max="12537" width="8.7265625" style="322" customWidth="1"/>
    <col min="12538" max="12538" width="10.453125" style="322" customWidth="1"/>
    <col min="12539" max="12539" width="16.453125" style="322" customWidth="1"/>
    <col min="12540" max="12540" width="10.7265625" style="322" customWidth="1"/>
    <col min="12541" max="12541" width="8.81640625" style="322" customWidth="1"/>
    <col min="12542" max="12542" width="26.453125" style="322" customWidth="1"/>
    <col min="12543" max="12543" width="3.7265625" style="322" customWidth="1"/>
    <col min="12544" max="12544" width="2.7265625" style="322" customWidth="1"/>
    <col min="12545" max="12550" width="11" style="322" customWidth="1"/>
    <col min="12551" max="12551" width="24.7265625" style="322" customWidth="1"/>
    <col min="12552" max="12562" width="11" style="322" customWidth="1"/>
    <col min="12563" max="12563" width="36.1796875" style="322" customWidth="1"/>
    <col min="12564" max="12573" width="8.7265625" style="322" customWidth="1"/>
    <col min="12574" max="12770" width="11" style="322" customWidth="1"/>
    <col min="12771" max="12791" width="12.453125" style="322"/>
    <col min="12792" max="12792" width="30.7265625" style="322" customWidth="1"/>
    <col min="12793" max="12793" width="8.7265625" style="322" customWidth="1"/>
    <col min="12794" max="12794" width="10.453125" style="322" customWidth="1"/>
    <col min="12795" max="12795" width="16.453125" style="322" customWidth="1"/>
    <col min="12796" max="12796" width="10.7265625" style="322" customWidth="1"/>
    <col min="12797" max="12797" width="8.81640625" style="322" customWidth="1"/>
    <col min="12798" max="12798" width="26.453125" style="322" customWidth="1"/>
    <col min="12799" max="12799" width="3.7265625" style="322" customWidth="1"/>
    <col min="12800" max="12800" width="2.7265625" style="322" customWidth="1"/>
    <col min="12801" max="12806" width="11" style="322" customWidth="1"/>
    <col min="12807" max="12807" width="24.7265625" style="322" customWidth="1"/>
    <col min="12808" max="12818" width="11" style="322" customWidth="1"/>
    <col min="12819" max="12819" width="36.1796875" style="322" customWidth="1"/>
    <col min="12820" max="12829" width="8.7265625" style="322" customWidth="1"/>
    <col min="12830" max="13026" width="11" style="322" customWidth="1"/>
    <col min="13027" max="13047" width="12.453125" style="322"/>
    <col min="13048" max="13048" width="30.7265625" style="322" customWidth="1"/>
    <col min="13049" max="13049" width="8.7265625" style="322" customWidth="1"/>
    <col min="13050" max="13050" width="10.453125" style="322" customWidth="1"/>
    <col min="13051" max="13051" width="16.453125" style="322" customWidth="1"/>
    <col min="13052" max="13052" width="10.7265625" style="322" customWidth="1"/>
    <col min="13053" max="13053" width="8.81640625" style="322" customWidth="1"/>
    <col min="13054" max="13054" width="26.453125" style="322" customWidth="1"/>
    <col min="13055" max="13055" width="3.7265625" style="322" customWidth="1"/>
    <col min="13056" max="13056" width="2.7265625" style="322" customWidth="1"/>
    <col min="13057" max="13062" width="11" style="322" customWidth="1"/>
    <col min="13063" max="13063" width="24.7265625" style="322" customWidth="1"/>
    <col min="13064" max="13074" width="11" style="322" customWidth="1"/>
    <col min="13075" max="13075" width="36.1796875" style="322" customWidth="1"/>
    <col min="13076" max="13085" width="8.7265625" style="322" customWidth="1"/>
    <col min="13086" max="13282" width="11" style="322" customWidth="1"/>
    <col min="13283" max="13303" width="12.453125" style="322"/>
    <col min="13304" max="13304" width="30.7265625" style="322" customWidth="1"/>
    <col min="13305" max="13305" width="8.7265625" style="322" customWidth="1"/>
    <col min="13306" max="13306" width="10.453125" style="322" customWidth="1"/>
    <col min="13307" max="13307" width="16.453125" style="322" customWidth="1"/>
    <col min="13308" max="13308" width="10.7265625" style="322" customWidth="1"/>
    <col min="13309" max="13309" width="8.81640625" style="322" customWidth="1"/>
    <col min="13310" max="13310" width="26.453125" style="322" customWidth="1"/>
    <col min="13311" max="13311" width="3.7265625" style="322" customWidth="1"/>
    <col min="13312" max="13312" width="2.7265625" style="322" customWidth="1"/>
    <col min="13313" max="13318" width="11" style="322" customWidth="1"/>
    <col min="13319" max="13319" width="24.7265625" style="322" customWidth="1"/>
    <col min="13320" max="13330" width="11" style="322" customWidth="1"/>
    <col min="13331" max="13331" width="36.1796875" style="322" customWidth="1"/>
    <col min="13332" max="13341" width="8.7265625" style="322" customWidth="1"/>
    <col min="13342" max="13538" width="11" style="322" customWidth="1"/>
    <col min="13539" max="13559" width="12.453125" style="322"/>
    <col min="13560" max="13560" width="30.7265625" style="322" customWidth="1"/>
    <col min="13561" max="13561" width="8.7265625" style="322" customWidth="1"/>
    <col min="13562" max="13562" width="10.453125" style="322" customWidth="1"/>
    <col min="13563" max="13563" width="16.453125" style="322" customWidth="1"/>
    <col min="13564" max="13564" width="10.7265625" style="322" customWidth="1"/>
    <col min="13565" max="13565" width="8.81640625" style="322" customWidth="1"/>
    <col min="13566" max="13566" width="26.453125" style="322" customWidth="1"/>
    <col min="13567" max="13567" width="3.7265625" style="322" customWidth="1"/>
    <col min="13568" max="13568" width="2.7265625" style="322" customWidth="1"/>
    <col min="13569" max="13574" width="11" style="322" customWidth="1"/>
    <col min="13575" max="13575" width="24.7265625" style="322" customWidth="1"/>
    <col min="13576" max="13586" width="11" style="322" customWidth="1"/>
    <col min="13587" max="13587" width="36.1796875" style="322" customWidth="1"/>
    <col min="13588" max="13597" width="8.7265625" style="322" customWidth="1"/>
    <col min="13598" max="13794" width="11" style="322" customWidth="1"/>
    <col min="13795" max="13815" width="12.453125" style="322"/>
    <col min="13816" max="13816" width="30.7265625" style="322" customWidth="1"/>
    <col min="13817" max="13817" width="8.7265625" style="322" customWidth="1"/>
    <col min="13818" max="13818" width="10.453125" style="322" customWidth="1"/>
    <col min="13819" max="13819" width="16.453125" style="322" customWidth="1"/>
    <col min="13820" max="13820" width="10.7265625" style="322" customWidth="1"/>
    <col min="13821" max="13821" width="8.81640625" style="322" customWidth="1"/>
    <col min="13822" max="13822" width="26.453125" style="322" customWidth="1"/>
    <col min="13823" max="13823" width="3.7265625" style="322" customWidth="1"/>
    <col min="13824" max="13824" width="2.7265625" style="322" customWidth="1"/>
    <col min="13825" max="13830" width="11" style="322" customWidth="1"/>
    <col min="13831" max="13831" width="24.7265625" style="322" customWidth="1"/>
    <col min="13832" max="13842" width="11" style="322" customWidth="1"/>
    <col min="13843" max="13843" width="36.1796875" style="322" customWidth="1"/>
    <col min="13844" max="13853" width="8.7265625" style="322" customWidth="1"/>
    <col min="13854" max="14050" width="11" style="322" customWidth="1"/>
    <col min="14051" max="14071" width="12.453125" style="322"/>
    <col min="14072" max="14072" width="30.7265625" style="322" customWidth="1"/>
    <col min="14073" max="14073" width="8.7265625" style="322" customWidth="1"/>
    <col min="14074" max="14074" width="10.453125" style="322" customWidth="1"/>
    <col min="14075" max="14075" width="16.453125" style="322" customWidth="1"/>
    <col min="14076" max="14076" width="10.7265625" style="322" customWidth="1"/>
    <col min="14077" max="14077" width="8.81640625" style="322" customWidth="1"/>
    <col min="14078" max="14078" width="26.453125" style="322" customWidth="1"/>
    <col min="14079" max="14079" width="3.7265625" style="322" customWidth="1"/>
    <col min="14080" max="14080" width="2.7265625" style="322" customWidth="1"/>
    <col min="14081" max="14086" width="11" style="322" customWidth="1"/>
    <col min="14087" max="14087" width="24.7265625" style="322" customWidth="1"/>
    <col min="14088" max="14098" width="11" style="322" customWidth="1"/>
    <col min="14099" max="14099" width="36.1796875" style="322" customWidth="1"/>
    <col min="14100" max="14109" width="8.7265625" style="322" customWidth="1"/>
    <col min="14110" max="14306" width="11" style="322" customWidth="1"/>
    <col min="14307" max="14327" width="12.453125" style="322"/>
    <col min="14328" max="14328" width="30.7265625" style="322" customWidth="1"/>
    <col min="14329" max="14329" width="8.7265625" style="322" customWidth="1"/>
    <col min="14330" max="14330" width="10.453125" style="322" customWidth="1"/>
    <col min="14331" max="14331" width="16.453125" style="322" customWidth="1"/>
    <col min="14332" max="14332" width="10.7265625" style="322" customWidth="1"/>
    <col min="14333" max="14333" width="8.81640625" style="322" customWidth="1"/>
    <col min="14334" max="14334" width="26.453125" style="322" customWidth="1"/>
    <col min="14335" max="14335" width="3.7265625" style="322" customWidth="1"/>
    <col min="14336" max="14336" width="2.7265625" style="322" customWidth="1"/>
    <col min="14337" max="14342" width="11" style="322" customWidth="1"/>
    <col min="14343" max="14343" width="24.7265625" style="322" customWidth="1"/>
    <col min="14344" max="14354" width="11" style="322" customWidth="1"/>
    <col min="14355" max="14355" width="36.1796875" style="322" customWidth="1"/>
    <col min="14356" max="14365" width="8.7265625" style="322" customWidth="1"/>
    <col min="14366" max="14562" width="11" style="322" customWidth="1"/>
    <col min="14563" max="14583" width="12.453125" style="322"/>
    <col min="14584" max="14584" width="30.7265625" style="322" customWidth="1"/>
    <col min="14585" max="14585" width="8.7265625" style="322" customWidth="1"/>
    <col min="14586" max="14586" width="10.453125" style="322" customWidth="1"/>
    <col min="14587" max="14587" width="16.453125" style="322" customWidth="1"/>
    <col min="14588" max="14588" width="10.7265625" style="322" customWidth="1"/>
    <col min="14589" max="14589" width="8.81640625" style="322" customWidth="1"/>
    <col min="14590" max="14590" width="26.453125" style="322" customWidth="1"/>
    <col min="14591" max="14591" width="3.7265625" style="322" customWidth="1"/>
    <col min="14592" max="14592" width="2.7265625" style="322" customWidth="1"/>
    <col min="14593" max="14598" width="11" style="322" customWidth="1"/>
    <col min="14599" max="14599" width="24.7265625" style="322" customWidth="1"/>
    <col min="14600" max="14610" width="11" style="322" customWidth="1"/>
    <col min="14611" max="14611" width="36.1796875" style="322" customWidth="1"/>
    <col min="14612" max="14621" width="8.7265625" style="322" customWidth="1"/>
    <col min="14622" max="14818" width="11" style="322" customWidth="1"/>
    <col min="14819" max="14839" width="12.453125" style="322"/>
    <col min="14840" max="14840" width="30.7265625" style="322" customWidth="1"/>
    <col min="14841" max="14841" width="8.7265625" style="322" customWidth="1"/>
    <col min="14842" max="14842" width="10.453125" style="322" customWidth="1"/>
    <col min="14843" max="14843" width="16.453125" style="322" customWidth="1"/>
    <col min="14844" max="14844" width="10.7265625" style="322" customWidth="1"/>
    <col min="14845" max="14845" width="8.81640625" style="322" customWidth="1"/>
    <col min="14846" max="14846" width="26.453125" style="322" customWidth="1"/>
    <col min="14847" max="14847" width="3.7265625" style="322" customWidth="1"/>
    <col min="14848" max="14848" width="2.7265625" style="322" customWidth="1"/>
    <col min="14849" max="14854" width="11" style="322" customWidth="1"/>
    <col min="14855" max="14855" width="24.7265625" style="322" customWidth="1"/>
    <col min="14856" max="14866" width="11" style="322" customWidth="1"/>
    <col min="14867" max="14867" width="36.1796875" style="322" customWidth="1"/>
    <col min="14868" max="14877" width="8.7265625" style="322" customWidth="1"/>
    <col min="14878" max="15074" width="11" style="322" customWidth="1"/>
    <col min="15075" max="15095" width="12.453125" style="322"/>
    <col min="15096" max="15096" width="30.7265625" style="322" customWidth="1"/>
    <col min="15097" max="15097" width="8.7265625" style="322" customWidth="1"/>
    <col min="15098" max="15098" width="10.453125" style="322" customWidth="1"/>
    <col min="15099" max="15099" width="16.453125" style="322" customWidth="1"/>
    <col min="15100" max="15100" width="10.7265625" style="322" customWidth="1"/>
    <col min="15101" max="15101" width="8.81640625" style="322" customWidth="1"/>
    <col min="15102" max="15102" width="26.453125" style="322" customWidth="1"/>
    <col min="15103" max="15103" width="3.7265625" style="322" customWidth="1"/>
    <col min="15104" max="15104" width="2.7265625" style="322" customWidth="1"/>
    <col min="15105" max="15110" width="11" style="322" customWidth="1"/>
    <col min="15111" max="15111" width="24.7265625" style="322" customWidth="1"/>
    <col min="15112" max="15122" width="11" style="322" customWidth="1"/>
    <col min="15123" max="15123" width="36.1796875" style="322" customWidth="1"/>
    <col min="15124" max="15133" width="8.7265625" style="322" customWidth="1"/>
    <col min="15134" max="15330" width="11" style="322" customWidth="1"/>
    <col min="15331" max="15351" width="12.453125" style="322"/>
    <col min="15352" max="15352" width="30.7265625" style="322" customWidth="1"/>
    <col min="15353" max="15353" width="8.7265625" style="322" customWidth="1"/>
    <col min="15354" max="15354" width="10.453125" style="322" customWidth="1"/>
    <col min="15355" max="15355" width="16.453125" style="322" customWidth="1"/>
    <col min="15356" max="15356" width="10.7265625" style="322" customWidth="1"/>
    <col min="15357" max="15357" width="8.81640625" style="322" customWidth="1"/>
    <col min="15358" max="15358" width="26.453125" style="322" customWidth="1"/>
    <col min="15359" max="15359" width="3.7265625" style="322" customWidth="1"/>
    <col min="15360" max="15360" width="2.7265625" style="322" customWidth="1"/>
    <col min="15361" max="15366" width="11" style="322" customWidth="1"/>
    <col min="15367" max="15367" width="24.7265625" style="322" customWidth="1"/>
    <col min="15368" max="15378" width="11" style="322" customWidth="1"/>
    <col min="15379" max="15379" width="36.1796875" style="322" customWidth="1"/>
    <col min="15380" max="15389" width="8.7265625" style="322" customWidth="1"/>
    <col min="15390" max="15586" width="11" style="322" customWidth="1"/>
    <col min="15587" max="15607" width="12.453125" style="322"/>
    <col min="15608" max="15608" width="30.7265625" style="322" customWidth="1"/>
    <col min="15609" max="15609" width="8.7265625" style="322" customWidth="1"/>
    <col min="15610" max="15610" width="10.453125" style="322" customWidth="1"/>
    <col min="15611" max="15611" width="16.453125" style="322" customWidth="1"/>
    <col min="15612" max="15612" width="10.7265625" style="322" customWidth="1"/>
    <col min="15613" max="15613" width="8.81640625" style="322" customWidth="1"/>
    <col min="15614" max="15614" width="26.453125" style="322" customWidth="1"/>
    <col min="15615" max="15615" width="3.7265625" style="322" customWidth="1"/>
    <col min="15616" max="15616" width="2.7265625" style="322" customWidth="1"/>
    <col min="15617" max="15622" width="11" style="322" customWidth="1"/>
    <col min="15623" max="15623" width="24.7265625" style="322" customWidth="1"/>
    <col min="15624" max="15634" width="11" style="322" customWidth="1"/>
    <col min="15635" max="15635" width="36.1796875" style="322" customWidth="1"/>
    <col min="15636" max="15645" width="8.7265625" style="322" customWidth="1"/>
    <col min="15646" max="15842" width="11" style="322" customWidth="1"/>
    <col min="15843" max="15863" width="12.453125" style="322"/>
    <col min="15864" max="15864" width="30.7265625" style="322" customWidth="1"/>
    <col min="15865" max="15865" width="8.7265625" style="322" customWidth="1"/>
    <col min="15866" max="15866" width="10.453125" style="322" customWidth="1"/>
    <col min="15867" max="15867" width="16.453125" style="322" customWidth="1"/>
    <col min="15868" max="15868" width="10.7265625" style="322" customWidth="1"/>
    <col min="15869" max="15869" width="8.81640625" style="322" customWidth="1"/>
    <col min="15870" max="15870" width="26.453125" style="322" customWidth="1"/>
    <col min="15871" max="15871" width="3.7265625" style="322" customWidth="1"/>
    <col min="15872" max="15872" width="2.7265625" style="322" customWidth="1"/>
    <col min="15873" max="15878" width="11" style="322" customWidth="1"/>
    <col min="15879" max="15879" width="24.7265625" style="322" customWidth="1"/>
    <col min="15880" max="15890" width="11" style="322" customWidth="1"/>
    <col min="15891" max="15891" width="36.1796875" style="322" customWidth="1"/>
    <col min="15892" max="15901" width="8.7265625" style="322" customWidth="1"/>
    <col min="15902" max="16098" width="11" style="322" customWidth="1"/>
    <col min="16099" max="16119" width="12.453125" style="322"/>
    <col min="16120" max="16120" width="30.7265625" style="322" customWidth="1"/>
    <col min="16121" max="16121" width="8.7265625" style="322" customWidth="1"/>
    <col min="16122" max="16122" width="10.453125" style="322" customWidth="1"/>
    <col min="16123" max="16123" width="16.453125" style="322" customWidth="1"/>
    <col min="16124" max="16124" width="10.7265625" style="322" customWidth="1"/>
    <col min="16125" max="16125" width="8.81640625" style="322" customWidth="1"/>
    <col min="16126" max="16126" width="26.453125" style="322" customWidth="1"/>
    <col min="16127" max="16127" width="3.7265625" style="322" customWidth="1"/>
    <col min="16128" max="16128" width="2.7265625" style="322" customWidth="1"/>
    <col min="16129" max="16134" width="11" style="322" customWidth="1"/>
    <col min="16135" max="16135" width="24.7265625" style="322" customWidth="1"/>
    <col min="16136" max="16146" width="11" style="322" customWidth="1"/>
    <col min="16147" max="16147" width="36.1796875" style="322" customWidth="1"/>
    <col min="16148" max="16157" width="8.7265625" style="322" customWidth="1"/>
    <col min="16158" max="16354" width="11" style="322" customWidth="1"/>
    <col min="16355" max="16384" width="12.453125" style="322"/>
  </cols>
  <sheetData>
    <row r="1" spans="1:7" ht="24.75" customHeight="1">
      <c r="A1" s="1" t="s">
        <v>0</v>
      </c>
      <c r="B1" s="320"/>
      <c r="C1" s="320"/>
      <c r="D1" s="320"/>
      <c r="E1" s="320"/>
      <c r="F1" s="320" t="s">
        <v>213</v>
      </c>
      <c r="G1" s="321" t="s">
        <v>416</v>
      </c>
    </row>
    <row r="2" spans="1:7" ht="19" customHeight="1">
      <c r="E2" s="323" t="s">
        <v>213</v>
      </c>
      <c r="G2" s="323"/>
    </row>
    <row r="3" spans="1:7" ht="19" customHeight="1">
      <c r="A3" s="324" t="s">
        <v>417</v>
      </c>
      <c r="B3" s="325"/>
      <c r="C3" s="325"/>
      <c r="D3" s="325"/>
      <c r="E3" s="861" t="s">
        <v>418</v>
      </c>
      <c r="F3" s="861"/>
      <c r="G3" s="861"/>
    </row>
    <row r="4" spans="1:7" ht="19" customHeight="1">
      <c r="A4" s="324" t="s">
        <v>419</v>
      </c>
      <c r="B4" s="326"/>
      <c r="C4" s="326"/>
      <c r="D4" s="326"/>
      <c r="E4" s="862" t="s">
        <v>420</v>
      </c>
      <c r="F4" s="862"/>
      <c r="G4" s="862"/>
    </row>
    <row r="5" spans="1:7" ht="19" customHeight="1"/>
    <row r="6" spans="1:7" ht="19" customHeight="1">
      <c r="A6" s="327">
        <v>2022</v>
      </c>
      <c r="B6" s="863" t="s">
        <v>421</v>
      </c>
      <c r="C6" s="863"/>
      <c r="D6" s="864" t="s">
        <v>422</v>
      </c>
      <c r="E6" s="864"/>
      <c r="F6" s="328" t="s">
        <v>423</v>
      </c>
      <c r="G6" s="705">
        <v>2022</v>
      </c>
    </row>
    <row r="7" spans="1:7" ht="13.5" customHeight="1">
      <c r="A7" s="282"/>
      <c r="B7" s="865" t="s">
        <v>424</v>
      </c>
      <c r="C7" s="865"/>
      <c r="D7" s="781" t="s">
        <v>425</v>
      </c>
      <c r="E7" s="330"/>
      <c r="F7" s="781" t="s">
        <v>426</v>
      </c>
    </row>
    <row r="8" spans="1:7" ht="13.5" customHeight="1">
      <c r="B8" s="331" t="s">
        <v>427</v>
      </c>
      <c r="C8" s="331" t="s">
        <v>428</v>
      </c>
      <c r="D8" s="331" t="s">
        <v>429</v>
      </c>
      <c r="E8" s="331" t="s">
        <v>430</v>
      </c>
      <c r="F8" s="331" t="s">
        <v>431</v>
      </c>
      <c r="G8" s="282"/>
    </row>
    <row r="9" spans="1:7" ht="13.5" customHeight="1">
      <c r="B9" s="332"/>
      <c r="C9" s="332"/>
      <c r="E9" s="332"/>
      <c r="F9" s="332"/>
      <c r="G9" s="323"/>
    </row>
    <row r="10" spans="1:7" ht="13.5" customHeight="1">
      <c r="A10" s="178" t="s">
        <v>17</v>
      </c>
      <c r="B10" s="333">
        <f>B11+B12+B13+B14+B15+B16+B17+B18</f>
        <v>69</v>
      </c>
      <c r="C10" s="333">
        <f>C11+C12+C13+C14+C15+C16+C17+C18</f>
        <v>12</v>
      </c>
      <c r="D10" s="333">
        <f>D11+D12+D13+D14+D15+D16+D17+D18</f>
        <v>66</v>
      </c>
      <c r="E10" s="333">
        <f>E11+E12+E13+E14+E15+E16+E17+E18</f>
        <v>64</v>
      </c>
      <c r="F10" s="333">
        <f>F11+F12+F13+F14+F15+F16+F17+F18</f>
        <v>63</v>
      </c>
      <c r="G10" s="334" t="s">
        <v>18</v>
      </c>
    </row>
    <row r="11" spans="1:7" ht="13.5" customHeight="1">
      <c r="A11" s="181" t="s">
        <v>432</v>
      </c>
      <c r="B11" s="335">
        <v>6</v>
      </c>
      <c r="C11" s="335">
        <v>3</v>
      </c>
      <c r="D11" s="335">
        <v>12</v>
      </c>
      <c r="E11" s="335">
        <v>19</v>
      </c>
      <c r="F11" s="335">
        <v>17</v>
      </c>
      <c r="G11" s="336" t="s">
        <v>20</v>
      </c>
    </row>
    <row r="12" spans="1:7" ht="13.5" customHeight="1">
      <c r="A12" s="181" t="s">
        <v>21</v>
      </c>
      <c r="B12" s="335">
        <v>4</v>
      </c>
      <c r="C12" s="335" t="s">
        <v>226</v>
      </c>
      <c r="D12" s="335">
        <v>12</v>
      </c>
      <c r="E12" s="338">
        <v>15</v>
      </c>
      <c r="F12" s="335">
        <v>22</v>
      </c>
      <c r="G12" s="336" t="s">
        <v>22</v>
      </c>
    </row>
    <row r="13" spans="1:7" ht="13.5" customHeight="1">
      <c r="A13" s="193" t="s">
        <v>23</v>
      </c>
      <c r="B13" s="335" t="s">
        <v>226</v>
      </c>
      <c r="C13" s="335" t="s">
        <v>226</v>
      </c>
      <c r="D13" s="338">
        <v>2</v>
      </c>
      <c r="E13" s="338">
        <v>5</v>
      </c>
      <c r="F13" s="338">
        <v>1</v>
      </c>
      <c r="G13" s="336" t="s">
        <v>24</v>
      </c>
    </row>
    <row r="14" spans="1:7" ht="13.5" customHeight="1">
      <c r="A14" s="184" t="s">
        <v>25</v>
      </c>
      <c r="B14" s="335">
        <v>10</v>
      </c>
      <c r="C14" s="335" t="s">
        <v>226</v>
      </c>
      <c r="D14" s="335">
        <v>8</v>
      </c>
      <c r="E14" s="338">
        <v>9</v>
      </c>
      <c r="F14" s="335">
        <v>7</v>
      </c>
      <c r="G14" s="336" t="s">
        <v>26</v>
      </c>
    </row>
    <row r="15" spans="1:7" ht="13.5" customHeight="1">
      <c r="A15" s="184" t="s">
        <v>433</v>
      </c>
      <c r="B15" s="335">
        <v>6</v>
      </c>
      <c r="C15" s="335">
        <v>1</v>
      </c>
      <c r="D15" s="335">
        <v>2</v>
      </c>
      <c r="E15" s="335" t="s">
        <v>226</v>
      </c>
      <c r="F15" s="335" t="s">
        <v>226</v>
      </c>
      <c r="G15" s="336" t="s">
        <v>34</v>
      </c>
    </row>
    <row r="16" spans="1:7" ht="13.5" customHeight="1">
      <c r="A16" s="184" t="s">
        <v>27</v>
      </c>
      <c r="B16" s="335">
        <v>5</v>
      </c>
      <c r="C16" s="335" t="s">
        <v>226</v>
      </c>
      <c r="D16" s="338">
        <v>7</v>
      </c>
      <c r="E16" s="335">
        <v>10</v>
      </c>
      <c r="F16" s="335">
        <v>16</v>
      </c>
      <c r="G16" s="336" t="s">
        <v>28</v>
      </c>
    </row>
    <row r="17" spans="1:7" ht="13.5" customHeight="1">
      <c r="A17" s="184" t="s">
        <v>434</v>
      </c>
      <c r="B17" s="335">
        <v>20</v>
      </c>
      <c r="C17" s="335">
        <v>7</v>
      </c>
      <c r="D17" s="338">
        <v>6</v>
      </c>
      <c r="E17" s="335">
        <v>3</v>
      </c>
      <c r="F17" s="335" t="s">
        <v>226</v>
      </c>
      <c r="G17" s="336" t="s">
        <v>30</v>
      </c>
    </row>
    <row r="18" spans="1:7" ht="13.5" customHeight="1">
      <c r="A18" s="184" t="s">
        <v>435</v>
      </c>
      <c r="B18" s="338">
        <v>18</v>
      </c>
      <c r="C18" s="335">
        <v>1</v>
      </c>
      <c r="D18" s="338">
        <v>17</v>
      </c>
      <c r="E18" s="335">
        <v>3</v>
      </c>
      <c r="F18" s="335" t="s">
        <v>226</v>
      </c>
      <c r="G18" s="336" t="s">
        <v>32</v>
      </c>
    </row>
    <row r="19" spans="1:7" ht="13.5" customHeight="1">
      <c r="A19" s="185" t="s">
        <v>35</v>
      </c>
      <c r="B19" s="339">
        <f>B20+B21+B22+B23+B24+B25+B26+B27</f>
        <v>61</v>
      </c>
      <c r="C19" s="339">
        <f>C20+C21+C22+C23+C24+C25+C26+C27</f>
        <v>15</v>
      </c>
      <c r="D19" s="339">
        <f>D20+D21+D22+D23+D24+D25+D26+D27</f>
        <v>70</v>
      </c>
      <c r="E19" s="339">
        <f>E20+E21+E22+E23+E24+E25+E26+E27</f>
        <v>29</v>
      </c>
      <c r="F19" s="339">
        <f>F20+F21+F22+F23+F24+F25+F26+F27</f>
        <v>53</v>
      </c>
      <c r="G19" s="340" t="s">
        <v>36</v>
      </c>
    </row>
    <row r="20" spans="1:7" ht="13.5" customHeight="1">
      <c r="A20" s="181" t="s">
        <v>37</v>
      </c>
      <c r="B20" s="335">
        <v>7</v>
      </c>
      <c r="C20" s="335">
        <v>2</v>
      </c>
      <c r="D20" s="335">
        <v>11</v>
      </c>
      <c r="E20" s="335">
        <v>1</v>
      </c>
      <c r="F20" s="335">
        <v>2</v>
      </c>
      <c r="G20" s="341" t="s">
        <v>38</v>
      </c>
    </row>
    <row r="21" spans="1:7" ht="13.5" customHeight="1">
      <c r="A21" s="181" t="s">
        <v>39</v>
      </c>
      <c r="B21" s="335">
        <v>1</v>
      </c>
      <c r="C21" s="335">
        <v>2</v>
      </c>
      <c r="D21" s="335">
        <v>11</v>
      </c>
      <c r="E21" s="335">
        <v>9</v>
      </c>
      <c r="F21" s="338">
        <v>10</v>
      </c>
      <c r="G21" s="341" t="s">
        <v>40</v>
      </c>
    </row>
    <row r="22" spans="1:7" ht="13.5" customHeight="1">
      <c r="A22" s="181" t="s">
        <v>41</v>
      </c>
      <c r="B22" s="335">
        <v>3</v>
      </c>
      <c r="C22" s="335">
        <v>1</v>
      </c>
      <c r="D22" s="335">
        <v>5</v>
      </c>
      <c r="E22" s="335">
        <v>6</v>
      </c>
      <c r="F22" s="335">
        <v>12</v>
      </c>
      <c r="G22" s="341" t="s">
        <v>42</v>
      </c>
    </row>
    <row r="23" spans="1:7" ht="13.5" customHeight="1">
      <c r="A23" s="181" t="s">
        <v>43</v>
      </c>
      <c r="B23" s="335">
        <v>4</v>
      </c>
      <c r="C23" s="335">
        <v>1</v>
      </c>
      <c r="D23" s="335">
        <v>4</v>
      </c>
      <c r="E23" s="338">
        <v>6</v>
      </c>
      <c r="F23" s="335">
        <v>17</v>
      </c>
      <c r="G23" s="336" t="s">
        <v>44</v>
      </c>
    </row>
    <row r="24" spans="1:7" ht="13.5" customHeight="1">
      <c r="A24" s="181" t="s">
        <v>45</v>
      </c>
      <c r="B24" s="335">
        <v>6</v>
      </c>
      <c r="C24" s="335">
        <v>1</v>
      </c>
      <c r="D24" s="335">
        <v>9</v>
      </c>
      <c r="E24" s="335">
        <v>3</v>
      </c>
      <c r="F24" s="335">
        <v>1</v>
      </c>
      <c r="G24" s="341" t="s">
        <v>46</v>
      </c>
    </row>
    <row r="25" spans="1:7" ht="13.5" customHeight="1">
      <c r="A25" s="181" t="s">
        <v>47</v>
      </c>
      <c r="B25" s="335">
        <v>10</v>
      </c>
      <c r="C25" s="335">
        <v>6</v>
      </c>
      <c r="D25" s="335">
        <v>13</v>
      </c>
      <c r="E25" s="335">
        <v>3</v>
      </c>
      <c r="F25" s="335">
        <v>6</v>
      </c>
      <c r="G25" s="341" t="s">
        <v>48</v>
      </c>
    </row>
    <row r="26" spans="1:7" ht="13.5" customHeight="1">
      <c r="A26" s="181" t="s">
        <v>49</v>
      </c>
      <c r="B26" s="338">
        <v>25</v>
      </c>
      <c r="C26" s="335">
        <v>1</v>
      </c>
      <c r="D26" s="335">
        <v>8</v>
      </c>
      <c r="E26" s="335" t="s">
        <v>226</v>
      </c>
      <c r="F26" s="335">
        <v>1</v>
      </c>
      <c r="G26" s="341" t="s">
        <v>50</v>
      </c>
    </row>
    <row r="27" spans="1:7" ht="13.5" customHeight="1">
      <c r="A27" s="181" t="s">
        <v>51</v>
      </c>
      <c r="B27" s="335">
        <v>5</v>
      </c>
      <c r="C27" s="335">
        <v>1</v>
      </c>
      <c r="D27" s="335">
        <v>9</v>
      </c>
      <c r="E27" s="335">
        <v>1</v>
      </c>
      <c r="F27" s="335">
        <v>4</v>
      </c>
      <c r="G27" s="341" t="s">
        <v>52</v>
      </c>
    </row>
    <row r="28" spans="1:7" ht="13.5" customHeight="1">
      <c r="A28" s="178" t="s">
        <v>53</v>
      </c>
      <c r="B28" s="339">
        <f>B29+B30+B31+B32+B33+B34+B35+B36+B37</f>
        <v>90</v>
      </c>
      <c r="C28" s="339">
        <f>C29+C30+C31+C32+C33+C34+C35+C36+C37</f>
        <v>24</v>
      </c>
      <c r="D28" s="339">
        <f>D29+D30+D31+D32+D33+D34+D35+D36+D37</f>
        <v>110</v>
      </c>
      <c r="E28" s="339">
        <f>E29+E30+E31+E32+E33+E34+E35+E36+E37</f>
        <v>56</v>
      </c>
      <c r="F28" s="339">
        <f>F29+F30+F31+F32+F33+F34+F35+F36+F37</f>
        <v>143</v>
      </c>
      <c r="G28" s="334" t="s">
        <v>54</v>
      </c>
    </row>
    <row r="29" spans="1:7" ht="13.5" customHeight="1">
      <c r="A29" s="342" t="s">
        <v>436</v>
      </c>
      <c r="B29" s="335">
        <v>2</v>
      </c>
      <c r="C29" s="335">
        <v>2</v>
      </c>
      <c r="D29" s="335">
        <v>11</v>
      </c>
      <c r="E29" s="335">
        <v>6</v>
      </c>
      <c r="F29" s="335">
        <v>20</v>
      </c>
      <c r="G29" s="336" t="s">
        <v>58</v>
      </c>
    </row>
    <row r="30" spans="1:7" ht="13.5" customHeight="1">
      <c r="A30" s="190" t="s">
        <v>437</v>
      </c>
      <c r="B30" s="335">
        <v>3</v>
      </c>
      <c r="C30" s="335">
        <v>3</v>
      </c>
      <c r="D30" s="335">
        <v>11</v>
      </c>
      <c r="E30" s="335">
        <v>1</v>
      </c>
      <c r="F30" s="335">
        <v>7</v>
      </c>
      <c r="G30" s="336" t="s">
        <v>60</v>
      </c>
    </row>
    <row r="31" spans="1:7" ht="13.5" customHeight="1">
      <c r="A31" s="189" t="s">
        <v>438</v>
      </c>
      <c r="B31" s="335">
        <v>34</v>
      </c>
      <c r="C31" s="335">
        <v>3</v>
      </c>
      <c r="D31" s="335">
        <v>4</v>
      </c>
      <c r="E31" s="335">
        <v>1</v>
      </c>
      <c r="F31" s="335" t="s">
        <v>226</v>
      </c>
      <c r="G31" s="336" t="s">
        <v>62</v>
      </c>
    </row>
    <row r="32" spans="1:7" ht="13.5" customHeight="1">
      <c r="A32" s="181" t="s">
        <v>439</v>
      </c>
      <c r="B32" s="335">
        <v>4</v>
      </c>
      <c r="C32" s="335">
        <v>1</v>
      </c>
      <c r="D32" s="335" t="s">
        <v>226</v>
      </c>
      <c r="E32" s="335">
        <v>9</v>
      </c>
      <c r="F32" s="335">
        <v>18</v>
      </c>
      <c r="G32" s="336" t="s">
        <v>955</v>
      </c>
    </row>
    <row r="33" spans="1:7" ht="13.5" customHeight="1">
      <c r="A33" s="190" t="s">
        <v>440</v>
      </c>
      <c r="B33" s="335">
        <v>31</v>
      </c>
      <c r="C33" s="338">
        <v>2</v>
      </c>
      <c r="D33" s="335">
        <v>13</v>
      </c>
      <c r="E33" s="335">
        <v>3</v>
      </c>
      <c r="F33" s="335">
        <v>16</v>
      </c>
      <c r="G33" s="336" t="s">
        <v>56</v>
      </c>
    </row>
    <row r="34" spans="1:7" ht="13.5" customHeight="1">
      <c r="A34" s="343" t="s">
        <v>441</v>
      </c>
      <c r="B34" s="335">
        <v>1</v>
      </c>
      <c r="C34" s="335">
        <v>3</v>
      </c>
      <c r="D34" s="335">
        <v>5</v>
      </c>
      <c r="E34" s="335">
        <v>6</v>
      </c>
      <c r="F34" s="335">
        <v>19</v>
      </c>
      <c r="G34" s="336" t="s">
        <v>71</v>
      </c>
    </row>
    <row r="35" spans="1:7" ht="13.5" customHeight="1">
      <c r="A35" s="343" t="s">
        <v>64</v>
      </c>
      <c r="B35" s="335">
        <v>4</v>
      </c>
      <c r="C35" s="335">
        <v>4</v>
      </c>
      <c r="D35" s="335">
        <v>12</v>
      </c>
      <c r="E35" s="335">
        <v>6</v>
      </c>
      <c r="F35" s="335">
        <v>7</v>
      </c>
      <c r="G35" s="336" t="s">
        <v>65</v>
      </c>
    </row>
    <row r="36" spans="1:7" ht="13.5" customHeight="1">
      <c r="A36" s="181" t="s">
        <v>66</v>
      </c>
      <c r="B36" s="335">
        <v>3</v>
      </c>
      <c r="C36" s="335">
        <v>3</v>
      </c>
      <c r="D36" s="335">
        <v>34</v>
      </c>
      <c r="E36" s="335">
        <v>10</v>
      </c>
      <c r="F36" s="335">
        <v>27</v>
      </c>
      <c r="G36" s="336" t="s">
        <v>67</v>
      </c>
    </row>
    <row r="37" spans="1:7" ht="13.5" customHeight="1">
      <c r="A37" s="181" t="s">
        <v>68</v>
      </c>
      <c r="B37" s="335">
        <v>8</v>
      </c>
      <c r="C37" s="335">
        <v>3</v>
      </c>
      <c r="D37" s="335">
        <v>20</v>
      </c>
      <c r="E37" s="335">
        <v>14</v>
      </c>
      <c r="F37" s="335">
        <v>29</v>
      </c>
      <c r="G37" s="336" t="s">
        <v>69</v>
      </c>
    </row>
    <row r="38" spans="1:7" ht="13.5" customHeight="1">
      <c r="A38" s="191" t="s">
        <v>72</v>
      </c>
      <c r="B38" s="339">
        <f>B39+B40+B41+B42+B43+B44+B45</f>
        <v>91</v>
      </c>
      <c r="C38" s="339">
        <f>C39+C40+C41+C42+C43+C44+C45</f>
        <v>28</v>
      </c>
      <c r="D38" s="339">
        <f>D39+D40+D41+D42+D43+D44+D45</f>
        <v>76</v>
      </c>
      <c r="E38" s="339">
        <f>E39+E40+E41+E42+E43+E44+E45</f>
        <v>24</v>
      </c>
      <c r="F38" s="339">
        <f>F39+F40+F41+F42+F43+F44+F45</f>
        <v>39</v>
      </c>
      <c r="G38" s="334" t="s">
        <v>73</v>
      </c>
    </row>
    <row r="39" spans="1:7" ht="13.5" customHeight="1">
      <c r="A39" s="189" t="s">
        <v>74</v>
      </c>
      <c r="B39" s="335">
        <v>23</v>
      </c>
      <c r="C39" s="335">
        <v>5</v>
      </c>
      <c r="D39" s="335">
        <v>16</v>
      </c>
      <c r="E39" s="335">
        <v>7</v>
      </c>
      <c r="F39" s="335">
        <v>11</v>
      </c>
      <c r="G39" s="341" t="s">
        <v>75</v>
      </c>
    </row>
    <row r="40" spans="1:7" ht="13.5" customHeight="1">
      <c r="A40" s="189" t="s">
        <v>76</v>
      </c>
      <c r="B40" s="335">
        <v>8</v>
      </c>
      <c r="C40" s="335">
        <v>1</v>
      </c>
      <c r="D40" s="335">
        <v>22</v>
      </c>
      <c r="E40" s="335">
        <v>9</v>
      </c>
      <c r="F40" s="335">
        <v>8</v>
      </c>
      <c r="G40" s="336" t="s">
        <v>77</v>
      </c>
    </row>
    <row r="41" spans="1:7" ht="13.5" customHeight="1">
      <c r="A41" s="189" t="s">
        <v>78</v>
      </c>
      <c r="B41" s="335">
        <v>15</v>
      </c>
      <c r="C41" s="335">
        <v>9</v>
      </c>
      <c r="D41" s="335" t="s">
        <v>226</v>
      </c>
      <c r="E41" s="335" t="s">
        <v>226</v>
      </c>
      <c r="F41" s="335" t="s">
        <v>226</v>
      </c>
      <c r="G41" s="336" t="s">
        <v>79</v>
      </c>
    </row>
    <row r="42" spans="1:7" ht="13.5" customHeight="1">
      <c r="A42" s="189" t="s">
        <v>80</v>
      </c>
      <c r="B42" s="335">
        <v>26</v>
      </c>
      <c r="C42" s="335">
        <v>1</v>
      </c>
      <c r="D42" s="335">
        <v>2</v>
      </c>
      <c r="E42" s="335" t="s">
        <v>226</v>
      </c>
      <c r="F42" s="335">
        <v>1</v>
      </c>
      <c r="G42" s="336" t="s">
        <v>81</v>
      </c>
    </row>
    <row r="43" spans="1:7" ht="13.5" customHeight="1">
      <c r="A43" s="189" t="s">
        <v>82</v>
      </c>
      <c r="B43" s="335">
        <v>5</v>
      </c>
      <c r="C43" s="335">
        <v>3</v>
      </c>
      <c r="D43" s="335">
        <v>20</v>
      </c>
      <c r="E43" s="335">
        <v>4</v>
      </c>
      <c r="F43" s="335">
        <v>8</v>
      </c>
      <c r="G43" s="341" t="s">
        <v>83</v>
      </c>
    </row>
    <row r="44" spans="1:7" ht="13.5" customHeight="1">
      <c r="A44" s="189" t="s">
        <v>84</v>
      </c>
      <c r="B44" s="335">
        <v>3</v>
      </c>
      <c r="C44" s="335">
        <v>1</v>
      </c>
      <c r="D44" s="335">
        <v>11</v>
      </c>
      <c r="E44" s="335">
        <v>1</v>
      </c>
      <c r="F44" s="335">
        <v>10</v>
      </c>
      <c r="G44" s="341" t="s">
        <v>85</v>
      </c>
    </row>
    <row r="45" spans="1:7" ht="13.5" customHeight="1">
      <c r="A45" s="189" t="s">
        <v>86</v>
      </c>
      <c r="B45" s="335">
        <v>11</v>
      </c>
      <c r="C45" s="335">
        <v>8</v>
      </c>
      <c r="D45" s="338">
        <v>5</v>
      </c>
      <c r="E45" s="335">
        <v>3</v>
      </c>
      <c r="F45" s="335">
        <v>1</v>
      </c>
      <c r="G45" s="336" t="s">
        <v>87</v>
      </c>
    </row>
    <row r="46" spans="1:7" ht="13.5" customHeight="1">
      <c r="A46" s="192" t="s">
        <v>88</v>
      </c>
      <c r="B46" s="339">
        <f>B47+B48+B49+B50+B51</f>
        <v>43</v>
      </c>
      <c r="C46" s="339">
        <f>C47+C48+C49+C50+C51</f>
        <v>5</v>
      </c>
      <c r="D46" s="339">
        <f>D47+D48+D49+D50+D51</f>
        <v>80</v>
      </c>
      <c r="E46" s="339">
        <f>E47+E48+E49+E50+E51</f>
        <v>50</v>
      </c>
      <c r="F46" s="339">
        <f>F47+F48+F49+F50+F51</f>
        <v>110</v>
      </c>
      <c r="G46" s="334" t="s">
        <v>89</v>
      </c>
    </row>
    <row r="47" spans="1:7" ht="13.5" customHeight="1">
      <c r="A47" s="193" t="s">
        <v>90</v>
      </c>
      <c r="B47" s="335">
        <v>5</v>
      </c>
      <c r="C47" s="335" t="s">
        <v>226</v>
      </c>
      <c r="D47" s="335">
        <v>26</v>
      </c>
      <c r="E47" s="335">
        <v>21</v>
      </c>
      <c r="F47" s="335">
        <v>36</v>
      </c>
      <c r="G47" s="336" t="s">
        <v>91</v>
      </c>
    </row>
    <row r="48" spans="1:7" ht="13.5" customHeight="1">
      <c r="A48" s="189" t="s">
        <v>92</v>
      </c>
      <c r="B48" s="335">
        <v>11</v>
      </c>
      <c r="C48" s="335">
        <v>2</v>
      </c>
      <c r="D48" s="335">
        <v>14</v>
      </c>
      <c r="E48" s="335">
        <v>6</v>
      </c>
      <c r="F48" s="335">
        <v>14</v>
      </c>
      <c r="G48" s="336" t="s">
        <v>93</v>
      </c>
    </row>
    <row r="49" spans="1:7" ht="13.5" customHeight="1">
      <c r="A49" s="189" t="s">
        <v>94</v>
      </c>
      <c r="B49" s="335">
        <v>5</v>
      </c>
      <c r="C49" s="335">
        <v>1</v>
      </c>
      <c r="D49" s="335">
        <v>7</v>
      </c>
      <c r="E49" s="335">
        <v>8</v>
      </c>
      <c r="F49" s="335">
        <v>37</v>
      </c>
      <c r="G49" s="336" t="s">
        <v>95</v>
      </c>
    </row>
    <row r="50" spans="1:7" ht="13.5" customHeight="1">
      <c r="A50" s="189" t="s">
        <v>96</v>
      </c>
      <c r="B50" s="335">
        <v>10</v>
      </c>
      <c r="C50" s="335" t="s">
        <v>226</v>
      </c>
      <c r="D50" s="335">
        <v>14</v>
      </c>
      <c r="E50" s="335">
        <v>7</v>
      </c>
      <c r="F50" s="335">
        <v>15</v>
      </c>
      <c r="G50" s="336" t="s">
        <v>97</v>
      </c>
    </row>
    <row r="51" spans="1:7" ht="13.5" customHeight="1">
      <c r="A51" s="189" t="s">
        <v>98</v>
      </c>
      <c r="B51" s="335">
        <v>12</v>
      </c>
      <c r="C51" s="335">
        <v>2</v>
      </c>
      <c r="D51" s="335">
        <v>19</v>
      </c>
      <c r="E51" s="335">
        <v>8</v>
      </c>
      <c r="F51" s="335">
        <v>8</v>
      </c>
      <c r="G51" s="341" t="s">
        <v>99</v>
      </c>
    </row>
    <row r="52" spans="1:7" ht="13.5" customHeight="1">
      <c r="A52" s="344"/>
      <c r="B52" s="345"/>
      <c r="C52" s="345"/>
      <c r="D52" s="345"/>
      <c r="E52" s="345"/>
      <c r="F52" s="345"/>
      <c r="G52" s="337"/>
    </row>
    <row r="53" spans="1:7" ht="13.5" customHeight="1">
      <c r="A53" s="344"/>
      <c r="B53" s="345"/>
      <c r="C53" s="345"/>
      <c r="D53" s="345"/>
      <c r="E53" s="345"/>
      <c r="F53" s="345"/>
      <c r="G53" s="337"/>
    </row>
    <row r="54" spans="1:7" ht="13.5" customHeight="1">
      <c r="A54" s="344"/>
      <c r="B54" s="345"/>
      <c r="C54" s="345"/>
      <c r="D54" s="345"/>
      <c r="E54" s="345"/>
      <c r="F54" s="345"/>
      <c r="G54" s="337"/>
    </row>
    <row r="55" spans="1:7" ht="13.5" customHeight="1">
      <c r="A55" s="344"/>
      <c r="B55" s="345"/>
      <c r="C55" s="345"/>
      <c r="D55" s="345"/>
      <c r="E55" s="345"/>
      <c r="F55" s="345"/>
      <c r="G55" s="337"/>
    </row>
    <row r="56" spans="1:7" ht="13.5" customHeight="1">
      <c r="A56" s="344"/>
      <c r="B56" s="345"/>
      <c r="C56" s="345"/>
      <c r="D56" s="345"/>
      <c r="E56" s="345"/>
      <c r="F56" s="345"/>
      <c r="G56" s="337"/>
    </row>
    <row r="57" spans="1:7" ht="12.75" customHeight="1"/>
    <row r="58" spans="1:7" ht="17.149999999999999" customHeight="1"/>
    <row r="59" spans="1:7" ht="17.149999999999999" customHeight="1"/>
    <row r="60" spans="1:7" ht="17.149999999999999" customHeight="1"/>
    <row r="73" spans="1:7" ht="22.5">
      <c r="A73" s="1" t="s">
        <v>0</v>
      </c>
      <c r="B73" s="346"/>
      <c r="C73" s="346"/>
      <c r="D73" s="346"/>
      <c r="E73" s="346"/>
      <c r="F73" s="346"/>
      <c r="G73" s="321" t="s">
        <v>416</v>
      </c>
    </row>
    <row r="74" spans="1:7">
      <c r="B74" s="322"/>
      <c r="C74" s="322"/>
      <c r="D74" s="322"/>
      <c r="E74" s="322"/>
      <c r="F74" s="322"/>
      <c r="G74" s="323"/>
    </row>
    <row r="75" spans="1:7" ht="20">
      <c r="A75" s="324" t="s">
        <v>442</v>
      </c>
      <c r="B75" s="347"/>
      <c r="C75" s="347"/>
      <c r="D75" s="347"/>
      <c r="E75" s="861" t="s">
        <v>418</v>
      </c>
      <c r="F75" s="861"/>
      <c r="G75" s="861"/>
    </row>
    <row r="76" spans="1:7" ht="20">
      <c r="A76" s="324" t="s">
        <v>443</v>
      </c>
      <c r="B76" s="324"/>
      <c r="C76" s="324"/>
      <c r="D76" s="324"/>
      <c r="E76" s="862" t="s">
        <v>444</v>
      </c>
      <c r="F76" s="862"/>
      <c r="G76" s="862"/>
    </row>
    <row r="77" spans="1:7">
      <c r="B77" s="322"/>
      <c r="C77" s="322"/>
      <c r="D77" s="322"/>
      <c r="E77" s="322"/>
      <c r="F77" s="322"/>
    </row>
    <row r="78" spans="1:7">
      <c r="A78" s="327">
        <v>2022</v>
      </c>
      <c r="B78" s="863" t="s">
        <v>421</v>
      </c>
      <c r="C78" s="863"/>
      <c r="D78" s="864" t="s">
        <v>422</v>
      </c>
      <c r="E78" s="864"/>
      <c r="F78" s="328" t="s">
        <v>423</v>
      </c>
      <c r="G78" s="705">
        <v>2022</v>
      </c>
    </row>
    <row r="79" spans="1:7">
      <c r="A79" s="282"/>
      <c r="B79" s="866" t="s">
        <v>424</v>
      </c>
      <c r="C79" s="866"/>
      <c r="D79" s="330" t="s">
        <v>445</v>
      </c>
      <c r="E79" s="330"/>
      <c r="F79" s="330" t="s">
        <v>426</v>
      </c>
    </row>
    <row r="80" spans="1:7">
      <c r="B80" s="331" t="s">
        <v>427</v>
      </c>
      <c r="C80" s="331" t="s">
        <v>428</v>
      </c>
      <c r="D80" s="331" t="s">
        <v>429</v>
      </c>
      <c r="E80" s="331" t="s">
        <v>430</v>
      </c>
      <c r="F80" s="331" t="s">
        <v>431</v>
      </c>
      <c r="G80" s="282"/>
    </row>
    <row r="81" spans="1:7">
      <c r="B81" s="330"/>
      <c r="C81" s="330"/>
      <c r="D81" s="348"/>
      <c r="E81" s="332"/>
      <c r="F81" s="332"/>
      <c r="G81" s="323"/>
    </row>
    <row r="82" spans="1:7">
      <c r="B82" s="349"/>
      <c r="C82" s="349"/>
      <c r="D82" s="348"/>
      <c r="E82" s="332"/>
      <c r="F82" s="332"/>
      <c r="G82" s="323"/>
    </row>
    <row r="83" spans="1:7" ht="14">
      <c r="A83" s="350" t="s">
        <v>102</v>
      </c>
      <c r="B83" s="351">
        <f>B84+B85+B86+B87+B88+B89+B90+B91+B92+B93+B94+B95+B96+B97+B98+B99</f>
        <v>145</v>
      </c>
      <c r="C83" s="351">
        <f>C84+C85+C86+C87+C88+C89+C90+C91+C92+C93+C94+C95+C96+C97+C98+C99</f>
        <v>49</v>
      </c>
      <c r="D83" s="351">
        <f>D84+D85+D86+D87+D88+D89+D90+D91+D92+D93+D94+D95+D96+D97+D98+D99</f>
        <v>109</v>
      </c>
      <c r="E83" s="351">
        <f>E84+E85+E86+E87+E88+E89+E90+E91+E92+E93+E94+E95+E96+E97+E98+E99</f>
        <v>23</v>
      </c>
      <c r="F83" s="351">
        <f>F84+F85+F86+F87+F88+F89+F90+F91+F92+F93+F94+F95+F96+F97+F98+F99</f>
        <v>47</v>
      </c>
      <c r="G83" s="352" t="s">
        <v>103</v>
      </c>
    </row>
    <row r="84" spans="1:7">
      <c r="A84" s="58" t="s">
        <v>854</v>
      </c>
      <c r="B84" s="335">
        <v>8</v>
      </c>
      <c r="C84" s="335">
        <v>4</v>
      </c>
      <c r="D84" s="335" t="s">
        <v>226</v>
      </c>
      <c r="E84" s="335" t="s">
        <v>226</v>
      </c>
      <c r="F84" s="335" t="s">
        <v>226</v>
      </c>
      <c r="G84" s="59" t="s">
        <v>845</v>
      </c>
    </row>
    <row r="85" spans="1:7">
      <c r="A85" s="58" t="s">
        <v>855</v>
      </c>
      <c r="B85" s="335">
        <v>10</v>
      </c>
      <c r="C85" s="335">
        <v>4</v>
      </c>
      <c r="D85" s="335" t="s">
        <v>226</v>
      </c>
      <c r="E85" s="335" t="s">
        <v>226</v>
      </c>
      <c r="F85" s="335" t="s">
        <v>226</v>
      </c>
      <c r="G85" s="59" t="s">
        <v>844</v>
      </c>
    </row>
    <row r="86" spans="1:7" ht="14">
      <c r="A86" s="58" t="s">
        <v>856</v>
      </c>
      <c r="B86" s="335">
        <v>11</v>
      </c>
      <c r="C86" s="335">
        <v>2</v>
      </c>
      <c r="D86" s="335" t="s">
        <v>226</v>
      </c>
      <c r="E86" s="335" t="s">
        <v>226</v>
      </c>
      <c r="F86" s="335" t="s">
        <v>226</v>
      </c>
      <c r="G86" s="60" t="s">
        <v>846</v>
      </c>
    </row>
    <row r="87" spans="1:7">
      <c r="A87" s="58" t="s">
        <v>857</v>
      </c>
      <c r="B87" s="335">
        <v>7</v>
      </c>
      <c r="C87" s="335">
        <v>1</v>
      </c>
      <c r="D87" s="335" t="s">
        <v>226</v>
      </c>
      <c r="E87" s="335" t="s">
        <v>226</v>
      </c>
      <c r="F87" s="335" t="s">
        <v>226</v>
      </c>
      <c r="G87" s="59" t="s">
        <v>847</v>
      </c>
    </row>
    <row r="88" spans="1:7">
      <c r="A88" s="58" t="s">
        <v>104</v>
      </c>
      <c r="B88" s="335">
        <v>6</v>
      </c>
      <c r="C88" s="335">
        <v>2</v>
      </c>
      <c r="D88" s="335">
        <v>10</v>
      </c>
      <c r="E88" s="335">
        <v>3</v>
      </c>
      <c r="F88" s="335">
        <v>3</v>
      </c>
      <c r="G88" s="59" t="s">
        <v>848</v>
      </c>
    </row>
    <row r="89" spans="1:7">
      <c r="A89" s="58" t="s">
        <v>106</v>
      </c>
      <c r="B89" s="335">
        <v>3</v>
      </c>
      <c r="C89" s="335">
        <v>7</v>
      </c>
      <c r="D89" s="335">
        <v>17</v>
      </c>
      <c r="E89" s="335" t="s">
        <v>226</v>
      </c>
      <c r="F89" s="335">
        <v>7</v>
      </c>
      <c r="G89" s="59" t="s">
        <v>849</v>
      </c>
    </row>
    <row r="90" spans="1:7">
      <c r="A90" s="58" t="s">
        <v>108</v>
      </c>
      <c r="B90" s="335">
        <v>12</v>
      </c>
      <c r="C90" s="335">
        <v>2</v>
      </c>
      <c r="D90" s="335" t="s">
        <v>226</v>
      </c>
      <c r="E90" s="335" t="s">
        <v>226</v>
      </c>
      <c r="F90" s="335" t="s">
        <v>226</v>
      </c>
      <c r="G90" s="59" t="s">
        <v>850</v>
      </c>
    </row>
    <row r="91" spans="1:7">
      <c r="A91" s="58" t="s">
        <v>122</v>
      </c>
      <c r="B91" s="335">
        <v>7</v>
      </c>
      <c r="C91" s="335">
        <v>3</v>
      </c>
      <c r="D91" s="335">
        <v>18</v>
      </c>
      <c r="E91" s="335">
        <v>7</v>
      </c>
      <c r="F91" s="335">
        <v>6</v>
      </c>
      <c r="G91" s="59" t="s">
        <v>851</v>
      </c>
    </row>
    <row r="92" spans="1:7">
      <c r="A92" s="58" t="s">
        <v>112</v>
      </c>
      <c r="B92" s="335">
        <v>12</v>
      </c>
      <c r="C92" s="335">
        <v>2</v>
      </c>
      <c r="D92" s="335" t="s">
        <v>226</v>
      </c>
      <c r="E92" s="335" t="s">
        <v>226</v>
      </c>
      <c r="F92" s="335" t="s">
        <v>226</v>
      </c>
      <c r="G92" s="59" t="s">
        <v>852</v>
      </c>
    </row>
    <row r="93" spans="1:7">
      <c r="A93" s="58" t="s">
        <v>124</v>
      </c>
      <c r="B93" s="335">
        <v>3</v>
      </c>
      <c r="C93" s="335">
        <v>3</v>
      </c>
      <c r="D93" s="335">
        <v>5</v>
      </c>
      <c r="E93" s="335" t="s">
        <v>226</v>
      </c>
      <c r="F93" s="335" t="s">
        <v>226</v>
      </c>
      <c r="G93" s="59" t="s">
        <v>125</v>
      </c>
    </row>
    <row r="94" spans="1:7">
      <c r="A94" s="58" t="s">
        <v>858</v>
      </c>
      <c r="B94" s="335">
        <v>11</v>
      </c>
      <c r="C94" s="335">
        <v>3</v>
      </c>
      <c r="D94" s="335">
        <v>4</v>
      </c>
      <c r="E94" s="335" t="s">
        <v>226</v>
      </c>
      <c r="F94" s="335" t="s">
        <v>226</v>
      </c>
      <c r="G94" s="59" t="s">
        <v>127</v>
      </c>
    </row>
    <row r="95" spans="1:7">
      <c r="A95" s="58" t="s">
        <v>859</v>
      </c>
      <c r="B95" s="335">
        <v>13</v>
      </c>
      <c r="C95" s="335">
        <v>5</v>
      </c>
      <c r="D95" s="335" t="s">
        <v>226</v>
      </c>
      <c r="E95" s="335" t="s">
        <v>226</v>
      </c>
      <c r="F95" s="335" t="s">
        <v>226</v>
      </c>
      <c r="G95" s="322" t="s">
        <v>827</v>
      </c>
    </row>
    <row r="96" spans="1:7">
      <c r="A96" s="58" t="s">
        <v>128</v>
      </c>
      <c r="B96" s="335">
        <v>19</v>
      </c>
      <c r="C96" s="335">
        <v>2</v>
      </c>
      <c r="D96" s="335" t="s">
        <v>226</v>
      </c>
      <c r="E96" s="335" t="s">
        <v>226</v>
      </c>
      <c r="F96" s="335" t="s">
        <v>226</v>
      </c>
      <c r="G96" s="322" t="s">
        <v>129</v>
      </c>
    </row>
    <row r="97" spans="1:7">
      <c r="A97" s="58" t="s">
        <v>130</v>
      </c>
      <c r="B97" s="335">
        <v>8</v>
      </c>
      <c r="C97" s="335">
        <v>5</v>
      </c>
      <c r="D97" s="335">
        <v>35</v>
      </c>
      <c r="E97" s="335">
        <v>9</v>
      </c>
      <c r="F97" s="335">
        <v>29</v>
      </c>
      <c r="G97" s="59" t="s">
        <v>131</v>
      </c>
    </row>
    <row r="98" spans="1:7">
      <c r="A98" s="58" t="s">
        <v>132</v>
      </c>
      <c r="B98" s="335">
        <v>4</v>
      </c>
      <c r="C98" s="335">
        <v>1</v>
      </c>
      <c r="D98" s="335">
        <v>20</v>
      </c>
      <c r="E98" s="335">
        <v>4</v>
      </c>
      <c r="F98" s="335">
        <v>2</v>
      </c>
      <c r="G98" s="59" t="s">
        <v>133</v>
      </c>
    </row>
    <row r="99" spans="1:7">
      <c r="A99" s="58" t="s">
        <v>116</v>
      </c>
      <c r="B99" s="335">
        <v>11</v>
      </c>
      <c r="C99" s="335">
        <v>3</v>
      </c>
      <c r="D99" s="335" t="s">
        <v>226</v>
      </c>
      <c r="E99" s="335" t="s">
        <v>226</v>
      </c>
      <c r="F99" s="335" t="s">
        <v>226</v>
      </c>
      <c r="G99" s="322" t="s">
        <v>117</v>
      </c>
    </row>
    <row r="100" spans="1:7" ht="14">
      <c r="A100" s="845" t="s">
        <v>134</v>
      </c>
      <c r="B100" s="339">
        <f>B101+B102+B103+B104+B105+B106+B107+B108</f>
        <v>85</v>
      </c>
      <c r="C100" s="339">
        <f>C101+C102+C103+C104+C105+C106+C107+C108</f>
        <v>16</v>
      </c>
      <c r="D100" s="339">
        <f>D101+D102+D103+D104+D105+D106+D107+D108</f>
        <v>168</v>
      </c>
      <c r="E100" s="339">
        <f>E101+E102+E103+E104+E105+E106+E107+E108</f>
        <v>62</v>
      </c>
      <c r="F100" s="339">
        <f>F101+F102+F103+F104+F105+F106+F107+F108</f>
        <v>121</v>
      </c>
      <c r="G100" s="846" t="s">
        <v>135</v>
      </c>
    </row>
    <row r="101" spans="1:7" ht="14">
      <c r="A101" s="58" t="s">
        <v>136</v>
      </c>
      <c r="B101" s="335">
        <v>3</v>
      </c>
      <c r="C101" s="335">
        <v>2</v>
      </c>
      <c r="D101" s="335">
        <v>30</v>
      </c>
      <c r="E101" s="335">
        <v>9</v>
      </c>
      <c r="F101" s="335">
        <v>42</v>
      </c>
      <c r="G101" s="353" t="s">
        <v>137</v>
      </c>
    </row>
    <row r="102" spans="1:7" ht="14">
      <c r="A102" s="58" t="s">
        <v>138</v>
      </c>
      <c r="B102" s="335">
        <v>2</v>
      </c>
      <c r="C102" s="335">
        <v>1</v>
      </c>
      <c r="D102" s="335">
        <v>15</v>
      </c>
      <c r="E102" s="335">
        <v>18</v>
      </c>
      <c r="F102" s="335">
        <v>22</v>
      </c>
      <c r="G102" s="353" t="s">
        <v>139</v>
      </c>
    </row>
    <row r="103" spans="1:7" ht="14">
      <c r="A103" s="58" t="s">
        <v>140</v>
      </c>
      <c r="B103" s="338">
        <v>7</v>
      </c>
      <c r="C103" s="338">
        <v>2</v>
      </c>
      <c r="D103" s="338">
        <v>33</v>
      </c>
      <c r="E103" s="338">
        <v>6</v>
      </c>
      <c r="F103" s="338">
        <v>20</v>
      </c>
      <c r="G103" s="353" t="s">
        <v>141</v>
      </c>
    </row>
    <row r="104" spans="1:7" ht="14">
      <c r="A104" s="58" t="s">
        <v>142</v>
      </c>
      <c r="B104" s="335">
        <v>5</v>
      </c>
      <c r="C104" s="335">
        <v>4</v>
      </c>
      <c r="D104" s="335">
        <v>44</v>
      </c>
      <c r="E104" s="335">
        <v>8</v>
      </c>
      <c r="F104" s="335">
        <v>8</v>
      </c>
      <c r="G104" s="353" t="s">
        <v>143</v>
      </c>
    </row>
    <row r="105" spans="1:7" ht="14">
      <c r="A105" s="58" t="s">
        <v>144</v>
      </c>
      <c r="B105" s="335">
        <v>45</v>
      </c>
      <c r="C105" s="335">
        <v>3</v>
      </c>
      <c r="D105" s="335">
        <v>8</v>
      </c>
      <c r="E105" s="335">
        <v>5</v>
      </c>
      <c r="F105" s="335">
        <v>16</v>
      </c>
      <c r="G105" s="353" t="s">
        <v>145</v>
      </c>
    </row>
    <row r="106" spans="1:7" ht="14">
      <c r="A106" s="58" t="s">
        <v>146</v>
      </c>
      <c r="B106" s="335">
        <v>4</v>
      </c>
      <c r="C106" s="335">
        <v>1</v>
      </c>
      <c r="D106" s="335">
        <v>15</v>
      </c>
      <c r="E106" s="335">
        <v>8</v>
      </c>
      <c r="F106" s="335">
        <v>5</v>
      </c>
      <c r="G106" s="353" t="s">
        <v>147</v>
      </c>
    </row>
    <row r="107" spans="1:7" ht="14">
      <c r="A107" s="58" t="s">
        <v>148</v>
      </c>
      <c r="B107" s="335">
        <v>16</v>
      </c>
      <c r="C107" s="335">
        <v>2</v>
      </c>
      <c r="D107" s="335">
        <v>17</v>
      </c>
      <c r="E107" s="335">
        <v>5</v>
      </c>
      <c r="F107" s="335">
        <v>4</v>
      </c>
      <c r="G107" s="353" t="s">
        <v>971</v>
      </c>
    </row>
    <row r="108" spans="1:7" ht="14">
      <c r="A108" s="58" t="s">
        <v>149</v>
      </c>
      <c r="B108" s="338">
        <v>3</v>
      </c>
      <c r="C108" s="338">
        <v>1</v>
      </c>
      <c r="D108" s="338">
        <v>6</v>
      </c>
      <c r="E108" s="338">
        <v>3</v>
      </c>
      <c r="F108" s="338">
        <v>4</v>
      </c>
      <c r="G108" s="353" t="s">
        <v>150</v>
      </c>
    </row>
    <row r="109" spans="1:7" ht="14">
      <c r="A109" s="356" t="s">
        <v>151</v>
      </c>
      <c r="B109" s="339">
        <f>B110+B111+B112+B113+B114</f>
        <v>21</v>
      </c>
      <c r="C109" s="339">
        <f>C110+C111+C112+C113+C114</f>
        <v>9</v>
      </c>
      <c r="D109" s="339">
        <f>D110+D111+D112+D113+D114</f>
        <v>67</v>
      </c>
      <c r="E109" s="339">
        <f>E110+E111+E112+E113+E114</f>
        <v>53</v>
      </c>
      <c r="F109" s="339">
        <f>F110+F111+F112+F113+F114</f>
        <v>103</v>
      </c>
      <c r="G109" s="352" t="s">
        <v>152</v>
      </c>
    </row>
    <row r="110" spans="1:7" ht="14">
      <c r="A110" s="58" t="s">
        <v>153</v>
      </c>
      <c r="B110" s="335">
        <v>8</v>
      </c>
      <c r="C110" s="335">
        <v>4</v>
      </c>
      <c r="D110" s="335">
        <v>14</v>
      </c>
      <c r="E110" s="335">
        <v>13</v>
      </c>
      <c r="F110" s="335">
        <v>22</v>
      </c>
      <c r="G110" s="353" t="s">
        <v>154</v>
      </c>
    </row>
    <row r="111" spans="1:7" ht="14">
      <c r="A111" s="58" t="s">
        <v>155</v>
      </c>
      <c r="B111" s="335">
        <v>3</v>
      </c>
      <c r="C111" s="335">
        <v>2</v>
      </c>
      <c r="D111" s="335">
        <v>15</v>
      </c>
      <c r="E111" s="335">
        <v>12</v>
      </c>
      <c r="F111" s="335">
        <v>29</v>
      </c>
      <c r="G111" s="353" t="s">
        <v>156</v>
      </c>
    </row>
    <row r="112" spans="1:7" ht="14">
      <c r="A112" s="58" t="s">
        <v>157</v>
      </c>
      <c r="B112" s="335">
        <v>4</v>
      </c>
      <c r="C112" s="335">
        <v>1</v>
      </c>
      <c r="D112" s="335">
        <v>8</v>
      </c>
      <c r="E112" s="335">
        <v>9</v>
      </c>
      <c r="F112" s="335">
        <v>22</v>
      </c>
      <c r="G112" s="353" t="s">
        <v>158</v>
      </c>
    </row>
    <row r="113" spans="1:7" ht="14">
      <c r="A113" s="58" t="s">
        <v>159</v>
      </c>
      <c r="B113" s="338">
        <v>3</v>
      </c>
      <c r="C113" s="338">
        <v>1</v>
      </c>
      <c r="D113" s="338">
        <v>13</v>
      </c>
      <c r="E113" s="338">
        <v>9</v>
      </c>
      <c r="F113" s="338">
        <v>16</v>
      </c>
      <c r="G113" s="353" t="s">
        <v>160</v>
      </c>
    </row>
    <row r="114" spans="1:7" ht="14">
      <c r="A114" s="58" t="s">
        <v>161</v>
      </c>
      <c r="B114" s="335">
        <v>3</v>
      </c>
      <c r="C114" s="335">
        <v>1</v>
      </c>
      <c r="D114" s="335">
        <v>17</v>
      </c>
      <c r="E114" s="335">
        <v>10</v>
      </c>
      <c r="F114" s="335">
        <v>14</v>
      </c>
      <c r="G114" s="353" t="s">
        <v>162</v>
      </c>
    </row>
    <row r="115" spans="1:7" ht="14">
      <c r="A115" s="354" t="s">
        <v>163</v>
      </c>
      <c r="B115" s="339">
        <f>B116+B117+B118+B119+B120+B121</f>
        <v>36</v>
      </c>
      <c r="C115" s="339">
        <f>C116+C117+C118+C119+C120+C121</f>
        <v>19</v>
      </c>
      <c r="D115" s="339">
        <f>D116+D117+D118+D119+D120+D121</f>
        <v>94</v>
      </c>
      <c r="E115" s="339">
        <f>E116+E117+E118+E119+E120+E121</f>
        <v>54</v>
      </c>
      <c r="F115" s="339">
        <f>F116+F117+F118+F119+F120+F121</f>
        <v>105</v>
      </c>
      <c r="G115" s="355" t="s">
        <v>164</v>
      </c>
    </row>
    <row r="116" spans="1:7" ht="14">
      <c r="A116" s="58" t="s">
        <v>165</v>
      </c>
      <c r="B116" s="335">
        <v>12</v>
      </c>
      <c r="C116" s="335">
        <v>3</v>
      </c>
      <c r="D116" s="335">
        <v>4</v>
      </c>
      <c r="E116" s="335">
        <v>4</v>
      </c>
      <c r="F116" s="335">
        <v>14</v>
      </c>
      <c r="G116" s="353" t="s">
        <v>166</v>
      </c>
    </row>
    <row r="117" spans="1:7" ht="14">
      <c r="A117" s="58" t="s">
        <v>167</v>
      </c>
      <c r="B117" s="335">
        <v>1</v>
      </c>
      <c r="C117" s="335">
        <v>3</v>
      </c>
      <c r="D117" s="335">
        <v>9</v>
      </c>
      <c r="E117" s="335">
        <v>10</v>
      </c>
      <c r="F117" s="335">
        <v>15</v>
      </c>
      <c r="G117" s="353" t="s">
        <v>168</v>
      </c>
    </row>
    <row r="118" spans="1:7" ht="14">
      <c r="A118" s="58" t="s">
        <v>169</v>
      </c>
      <c r="B118" s="335">
        <v>11</v>
      </c>
      <c r="C118" s="335">
        <v>3</v>
      </c>
      <c r="D118" s="335">
        <v>1</v>
      </c>
      <c r="E118" s="335">
        <v>1</v>
      </c>
      <c r="F118" s="335">
        <v>5</v>
      </c>
      <c r="G118" s="353" t="s">
        <v>170</v>
      </c>
    </row>
    <row r="119" spans="1:7" ht="14">
      <c r="A119" s="58" t="s">
        <v>171</v>
      </c>
      <c r="B119" s="335">
        <v>6</v>
      </c>
      <c r="C119" s="335">
        <v>6</v>
      </c>
      <c r="D119" s="335">
        <v>61</v>
      </c>
      <c r="E119" s="335">
        <v>19</v>
      </c>
      <c r="F119" s="335">
        <v>29</v>
      </c>
      <c r="G119" s="353" t="s">
        <v>172</v>
      </c>
    </row>
    <row r="120" spans="1:7" ht="14">
      <c r="A120" s="58" t="s">
        <v>173</v>
      </c>
      <c r="B120" s="335">
        <v>4</v>
      </c>
      <c r="C120" s="335">
        <v>3</v>
      </c>
      <c r="D120" s="335">
        <v>8</v>
      </c>
      <c r="E120" s="335">
        <v>8</v>
      </c>
      <c r="F120" s="335">
        <v>13</v>
      </c>
      <c r="G120" s="353" t="s">
        <v>174</v>
      </c>
    </row>
    <row r="121" spans="1:7" ht="14">
      <c r="A121" s="58" t="s">
        <v>175</v>
      </c>
      <c r="B121" s="335">
        <v>2</v>
      </c>
      <c r="C121" s="335">
        <v>1</v>
      </c>
      <c r="D121" s="335">
        <v>11</v>
      </c>
      <c r="E121" s="335">
        <v>12</v>
      </c>
      <c r="F121" s="335">
        <v>29</v>
      </c>
      <c r="G121" s="353" t="s">
        <v>176</v>
      </c>
    </row>
    <row r="122" spans="1:7" ht="14">
      <c r="A122" s="357" t="s">
        <v>177</v>
      </c>
      <c r="B122" s="339">
        <f>B123+B124+B125+B126</f>
        <v>18</v>
      </c>
      <c r="C122" s="339">
        <f>C123+C124+C125+C126</f>
        <v>4</v>
      </c>
      <c r="D122" s="339">
        <f>D123+D124+D125+D126</f>
        <v>29</v>
      </c>
      <c r="E122" s="339">
        <f>E123+E124+E125+E126</f>
        <v>13</v>
      </c>
      <c r="F122" s="339">
        <f>F123+F124+F125+F126</f>
        <v>35</v>
      </c>
      <c r="G122" s="355" t="s">
        <v>178</v>
      </c>
    </row>
    <row r="123" spans="1:7" ht="14">
      <c r="A123" s="58" t="s">
        <v>179</v>
      </c>
      <c r="B123" s="335">
        <v>4</v>
      </c>
      <c r="C123" s="335">
        <v>1</v>
      </c>
      <c r="D123" s="335">
        <v>1</v>
      </c>
      <c r="E123" s="335">
        <v>2</v>
      </c>
      <c r="F123" s="335">
        <v>2</v>
      </c>
      <c r="G123" s="353" t="s">
        <v>180</v>
      </c>
    </row>
    <row r="124" spans="1:7" ht="14">
      <c r="A124" s="58" t="s">
        <v>181</v>
      </c>
      <c r="B124" s="335">
        <v>8</v>
      </c>
      <c r="C124" s="335" t="s">
        <v>226</v>
      </c>
      <c r="D124" s="335">
        <v>13</v>
      </c>
      <c r="E124" s="335">
        <v>5</v>
      </c>
      <c r="F124" s="335">
        <v>15</v>
      </c>
      <c r="G124" s="353" t="s">
        <v>182</v>
      </c>
    </row>
    <row r="125" spans="1:7" ht="14">
      <c r="A125" s="58" t="s">
        <v>183</v>
      </c>
      <c r="B125" s="335">
        <v>2</v>
      </c>
      <c r="C125" s="335">
        <v>2</v>
      </c>
      <c r="D125" s="335">
        <v>10</v>
      </c>
      <c r="E125" s="335">
        <v>6</v>
      </c>
      <c r="F125" s="335">
        <v>18</v>
      </c>
      <c r="G125" s="353" t="s">
        <v>184</v>
      </c>
    </row>
    <row r="126" spans="1:7" ht="14">
      <c r="A126" s="58" t="s">
        <v>185</v>
      </c>
      <c r="B126" s="335">
        <v>4</v>
      </c>
      <c r="C126" s="335">
        <v>1</v>
      </c>
      <c r="D126" s="335">
        <v>5</v>
      </c>
      <c r="E126" s="335" t="s">
        <v>226</v>
      </c>
      <c r="F126" s="335" t="s">
        <v>226</v>
      </c>
      <c r="G126" s="353" t="s">
        <v>186</v>
      </c>
    </row>
    <row r="127" spans="1:7" ht="14">
      <c r="A127" s="350" t="s">
        <v>187</v>
      </c>
      <c r="B127" s="339">
        <f>B128+B129+B130+B131</f>
        <v>21</v>
      </c>
      <c r="C127" s="339">
        <f>C128+C129+C130+C131</f>
        <v>2</v>
      </c>
      <c r="D127" s="339">
        <f>D128+D129+D130+D131</f>
        <v>7</v>
      </c>
      <c r="E127" s="339">
        <f>E128+E129+E130+E131</f>
        <v>1</v>
      </c>
      <c r="F127" s="339">
        <f>F128+F129+F130+F131</f>
        <v>12</v>
      </c>
      <c r="G127" s="355" t="s">
        <v>188</v>
      </c>
    </row>
    <row r="128" spans="1:7" ht="14">
      <c r="A128" s="58" t="s">
        <v>189</v>
      </c>
      <c r="B128" s="335">
        <v>4</v>
      </c>
      <c r="C128" s="335" t="s">
        <v>226</v>
      </c>
      <c r="D128" s="335" t="s">
        <v>226</v>
      </c>
      <c r="E128" s="335">
        <v>1</v>
      </c>
      <c r="F128" s="335">
        <v>5</v>
      </c>
      <c r="G128" s="353" t="s">
        <v>190</v>
      </c>
    </row>
    <row r="129" spans="1:7" ht="14">
      <c r="A129" s="58" t="s">
        <v>191</v>
      </c>
      <c r="B129" s="335">
        <v>4</v>
      </c>
      <c r="C129" s="335" t="s">
        <v>226</v>
      </c>
      <c r="D129" s="335">
        <v>3</v>
      </c>
      <c r="E129" s="335" t="s">
        <v>226</v>
      </c>
      <c r="F129" s="335">
        <v>1</v>
      </c>
      <c r="G129" s="353" t="s">
        <v>192</v>
      </c>
    </row>
    <row r="130" spans="1:7" ht="14">
      <c r="A130" s="58" t="s">
        <v>193</v>
      </c>
      <c r="B130" s="335">
        <v>12</v>
      </c>
      <c r="C130" s="335">
        <v>1</v>
      </c>
      <c r="D130" s="335">
        <v>1</v>
      </c>
      <c r="E130" s="335" t="s">
        <v>226</v>
      </c>
      <c r="F130" s="335">
        <v>4</v>
      </c>
      <c r="G130" s="353" t="s">
        <v>194</v>
      </c>
    </row>
    <row r="131" spans="1:7" ht="14">
      <c r="A131" s="58" t="s">
        <v>195</v>
      </c>
      <c r="B131" s="335">
        <v>1</v>
      </c>
      <c r="C131" s="335">
        <v>1</v>
      </c>
      <c r="D131" s="335">
        <v>3</v>
      </c>
      <c r="E131" s="335" t="s">
        <v>226</v>
      </c>
      <c r="F131" s="335">
        <v>2</v>
      </c>
      <c r="G131" s="353" t="s">
        <v>196</v>
      </c>
    </row>
    <row r="132" spans="1:7" ht="14">
      <c r="A132" s="357" t="s">
        <v>197</v>
      </c>
      <c r="B132" s="339">
        <f>B133+B134</f>
        <v>4</v>
      </c>
      <c r="C132" s="339">
        <f>C133+C134</f>
        <v>2</v>
      </c>
      <c r="D132" s="335" t="s">
        <v>226</v>
      </c>
      <c r="E132" s="339">
        <f>E133+E134</f>
        <v>4</v>
      </c>
      <c r="F132" s="339">
        <f>F133+F134</f>
        <v>6</v>
      </c>
      <c r="G132" s="355" t="s">
        <v>198</v>
      </c>
    </row>
    <row r="133" spans="1:7" ht="14">
      <c r="A133" s="343" t="s">
        <v>199</v>
      </c>
      <c r="B133" s="335" t="s">
        <v>226</v>
      </c>
      <c r="C133" s="335" t="s">
        <v>226</v>
      </c>
      <c r="D133" s="335" t="s">
        <v>226</v>
      </c>
      <c r="E133" s="335">
        <v>2</v>
      </c>
      <c r="F133" s="335">
        <v>2</v>
      </c>
      <c r="G133" s="358" t="s">
        <v>446</v>
      </c>
    </row>
    <row r="134" spans="1:7" ht="14">
      <c r="A134" s="181" t="s">
        <v>201</v>
      </c>
      <c r="B134" s="335">
        <v>4</v>
      </c>
      <c r="C134" s="335">
        <v>2</v>
      </c>
      <c r="D134" s="335" t="s">
        <v>226</v>
      </c>
      <c r="E134" s="335">
        <v>2</v>
      </c>
      <c r="F134" s="335">
        <v>4</v>
      </c>
      <c r="G134" s="358" t="s">
        <v>202</v>
      </c>
    </row>
    <row r="135" spans="1:7" ht="14">
      <c r="A135" s="359" t="s">
        <v>294</v>
      </c>
      <c r="B135" s="339">
        <f>B10+B19+B28+B38+B46+B83+B100+B109+B115+B122+B127+B132</f>
        <v>684</v>
      </c>
      <c r="C135" s="339">
        <f>C10+C19+C28+C38+C46+C83+C100+C109+C115+C122+C127+C132</f>
        <v>185</v>
      </c>
      <c r="D135" s="339">
        <f>D10+D19+D28+D38+D46+D83+D100+D109+D115+D122+D127+D132</f>
        <v>876</v>
      </c>
      <c r="E135" s="339">
        <f>E10+E19+E28+E38+E46+E83+E100+E109+E115+E122+E127+E132</f>
        <v>433</v>
      </c>
      <c r="F135" s="339">
        <f>F10+F19+F28+F38+F46+F83+F100+F109+F115+F122+F127+F132</f>
        <v>837</v>
      </c>
      <c r="G135" s="143" t="s">
        <v>204</v>
      </c>
    </row>
    <row r="136" spans="1:7" ht="14">
      <c r="A136" s="344"/>
      <c r="B136" s="360"/>
      <c r="C136" s="360"/>
      <c r="D136" s="335"/>
      <c r="E136" s="345"/>
      <c r="F136" s="345"/>
      <c r="G136" s="337"/>
    </row>
    <row r="137" spans="1:7" ht="14">
      <c r="A137" s="361"/>
      <c r="B137" s="360"/>
      <c r="C137" s="360"/>
      <c r="D137" s="335"/>
      <c r="E137" s="345"/>
      <c r="F137" s="345"/>
      <c r="G137" s="337"/>
    </row>
    <row r="138" spans="1:7">
      <c r="A138" s="362" t="s">
        <v>447</v>
      </c>
      <c r="B138" s="349"/>
      <c r="C138" s="349"/>
      <c r="D138" s="348"/>
      <c r="G138" s="323"/>
    </row>
    <row r="139" spans="1:7">
      <c r="A139" s="362" t="s">
        <v>448</v>
      </c>
      <c r="B139" s="349"/>
      <c r="C139" s="349"/>
      <c r="D139" s="348"/>
      <c r="G139" s="323"/>
    </row>
    <row r="140" spans="1:7">
      <c r="A140" s="362" t="s">
        <v>449</v>
      </c>
      <c r="B140" s="349"/>
      <c r="C140" s="349"/>
      <c r="D140" s="348"/>
      <c r="G140" s="323"/>
    </row>
    <row r="141" spans="1:7">
      <c r="A141" s="362" t="s">
        <v>450</v>
      </c>
      <c r="B141" s="349"/>
      <c r="C141" s="349"/>
      <c r="D141" s="348"/>
      <c r="G141" s="323"/>
    </row>
    <row r="142" spans="1:7" ht="7.5" customHeight="1">
      <c r="B142" s="349"/>
      <c r="C142" s="349"/>
      <c r="D142" s="348"/>
      <c r="G142" s="323"/>
    </row>
    <row r="143" spans="1:7">
      <c r="A143" s="363" t="s">
        <v>853</v>
      </c>
      <c r="B143" s="349"/>
      <c r="C143" s="364"/>
      <c r="D143" s="365"/>
      <c r="E143" s="366"/>
      <c r="F143" s="366"/>
      <c r="G143" s="367" t="s">
        <v>969</v>
      </c>
    </row>
    <row r="144" spans="1:7" ht="14.5">
      <c r="A144" s="860"/>
      <c r="B144" s="860"/>
      <c r="C144" s="860"/>
      <c r="D144" s="860"/>
      <c r="E144" s="860"/>
      <c r="F144" s="860"/>
      <c r="G144" s="860"/>
    </row>
  </sheetData>
  <mergeCells count="11">
    <mergeCell ref="A144:G144"/>
    <mergeCell ref="E75:G75"/>
    <mergeCell ref="E3:G3"/>
    <mergeCell ref="E4:G4"/>
    <mergeCell ref="B6:C6"/>
    <mergeCell ref="D6:E6"/>
    <mergeCell ref="B7:C7"/>
    <mergeCell ref="E76:G76"/>
    <mergeCell ref="B78:C78"/>
    <mergeCell ref="D78:E78"/>
    <mergeCell ref="B79:C79"/>
  </mergeCells>
  <printOptions gridLinesSet="0"/>
  <pageMargins left="0.78740157480314965" right="0.59055118110236227" top="0.82395833333333335" bottom="1.1811023622047245" header="0.51181102362204722" footer="0.51181102362204722"/>
  <pageSetup paperSize="9" scale="70" orientation="portrait" r:id="rId1"/>
  <headerFooter alignWithMargins="0"/>
  <rowBreaks count="1" manualBreakCount="1">
    <brk id="72" max="1638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syncVertical="1" syncRef="A36" transitionEvaluation="1">
    <tabColor rgb="FFFFFF00"/>
  </sheetPr>
  <dimension ref="A1:L169"/>
  <sheetViews>
    <sheetView showGridLines="0" view="pageLayout" topLeftCell="A36" zoomScaleSheetLayoutView="137" workbookViewId="0">
      <selection activeCell="A33" sqref="A33"/>
    </sheetView>
  </sheetViews>
  <sheetFormatPr defaultColWidth="11" defaultRowHeight="13"/>
  <cols>
    <col min="1" max="1" width="35" style="169" customWidth="1"/>
    <col min="2" max="5" width="11" style="169" customWidth="1"/>
    <col min="6" max="6" width="35" style="169" customWidth="1"/>
    <col min="7" max="8" width="37.26953125" style="169" customWidth="1"/>
    <col min="9" max="9" width="11" style="169" customWidth="1"/>
    <col min="10" max="11" width="11.453125" style="169" customWidth="1"/>
    <col min="12" max="252" width="11" style="169" customWidth="1"/>
    <col min="253" max="256" width="11" style="169"/>
    <col min="257" max="257" width="35" style="169" customWidth="1"/>
    <col min="258" max="261" width="11" style="169" customWidth="1"/>
    <col min="262" max="262" width="35" style="169" customWidth="1"/>
    <col min="263" max="264" width="37.26953125" style="169" customWidth="1"/>
    <col min="265" max="265" width="11" style="169" customWidth="1"/>
    <col min="266" max="267" width="11.453125" style="169" customWidth="1"/>
    <col min="268" max="508" width="11" style="169" customWidth="1"/>
    <col min="509" max="512" width="11" style="169"/>
    <col min="513" max="513" width="35" style="169" customWidth="1"/>
    <col min="514" max="517" width="11" style="169" customWidth="1"/>
    <col min="518" max="518" width="35" style="169" customWidth="1"/>
    <col min="519" max="520" width="37.26953125" style="169" customWidth="1"/>
    <col min="521" max="521" width="11" style="169" customWidth="1"/>
    <col min="522" max="523" width="11.453125" style="169" customWidth="1"/>
    <col min="524" max="764" width="11" style="169" customWidth="1"/>
    <col min="765" max="768" width="11" style="169"/>
    <col min="769" max="769" width="35" style="169" customWidth="1"/>
    <col min="770" max="773" width="11" style="169" customWidth="1"/>
    <col min="774" max="774" width="35" style="169" customWidth="1"/>
    <col min="775" max="776" width="37.26953125" style="169" customWidth="1"/>
    <col min="777" max="777" width="11" style="169" customWidth="1"/>
    <col min="778" max="779" width="11.453125" style="169" customWidth="1"/>
    <col min="780" max="1020" width="11" style="169" customWidth="1"/>
    <col min="1021" max="1024" width="11" style="169"/>
    <col min="1025" max="1025" width="35" style="169" customWidth="1"/>
    <col min="1026" max="1029" width="11" style="169" customWidth="1"/>
    <col min="1030" max="1030" width="35" style="169" customWidth="1"/>
    <col min="1031" max="1032" width="37.26953125" style="169" customWidth="1"/>
    <col min="1033" max="1033" width="11" style="169" customWidth="1"/>
    <col min="1034" max="1035" width="11.453125" style="169" customWidth="1"/>
    <col min="1036" max="1276" width="11" style="169" customWidth="1"/>
    <col min="1277" max="1280" width="11" style="169"/>
    <col min="1281" max="1281" width="35" style="169" customWidth="1"/>
    <col min="1282" max="1285" width="11" style="169" customWidth="1"/>
    <col min="1286" max="1286" width="35" style="169" customWidth="1"/>
    <col min="1287" max="1288" width="37.26953125" style="169" customWidth="1"/>
    <col min="1289" max="1289" width="11" style="169" customWidth="1"/>
    <col min="1290" max="1291" width="11.453125" style="169" customWidth="1"/>
    <col min="1292" max="1532" width="11" style="169" customWidth="1"/>
    <col min="1533" max="1536" width="11" style="169"/>
    <col min="1537" max="1537" width="35" style="169" customWidth="1"/>
    <col min="1538" max="1541" width="11" style="169" customWidth="1"/>
    <col min="1542" max="1542" width="35" style="169" customWidth="1"/>
    <col min="1543" max="1544" width="37.26953125" style="169" customWidth="1"/>
    <col min="1545" max="1545" width="11" style="169" customWidth="1"/>
    <col min="1546" max="1547" width="11.453125" style="169" customWidth="1"/>
    <col min="1548" max="1788" width="11" style="169" customWidth="1"/>
    <col min="1789" max="1792" width="11" style="169"/>
    <col min="1793" max="1793" width="35" style="169" customWidth="1"/>
    <col min="1794" max="1797" width="11" style="169" customWidth="1"/>
    <col min="1798" max="1798" width="35" style="169" customWidth="1"/>
    <col min="1799" max="1800" width="37.26953125" style="169" customWidth="1"/>
    <col min="1801" max="1801" width="11" style="169" customWidth="1"/>
    <col min="1802" max="1803" width="11.453125" style="169" customWidth="1"/>
    <col min="1804" max="2044" width="11" style="169" customWidth="1"/>
    <col min="2045" max="2048" width="11" style="169"/>
    <col min="2049" max="2049" width="35" style="169" customWidth="1"/>
    <col min="2050" max="2053" width="11" style="169" customWidth="1"/>
    <col min="2054" max="2054" width="35" style="169" customWidth="1"/>
    <col min="2055" max="2056" width="37.26953125" style="169" customWidth="1"/>
    <col min="2057" max="2057" width="11" style="169" customWidth="1"/>
    <col min="2058" max="2059" width="11.453125" style="169" customWidth="1"/>
    <col min="2060" max="2300" width="11" style="169" customWidth="1"/>
    <col min="2301" max="2304" width="11" style="169"/>
    <col min="2305" max="2305" width="35" style="169" customWidth="1"/>
    <col min="2306" max="2309" width="11" style="169" customWidth="1"/>
    <col min="2310" max="2310" width="35" style="169" customWidth="1"/>
    <col min="2311" max="2312" width="37.26953125" style="169" customWidth="1"/>
    <col min="2313" max="2313" width="11" style="169" customWidth="1"/>
    <col min="2314" max="2315" width="11.453125" style="169" customWidth="1"/>
    <col min="2316" max="2556" width="11" style="169" customWidth="1"/>
    <col min="2557" max="2560" width="11" style="169"/>
    <col min="2561" max="2561" width="35" style="169" customWidth="1"/>
    <col min="2562" max="2565" width="11" style="169" customWidth="1"/>
    <col min="2566" max="2566" width="35" style="169" customWidth="1"/>
    <col min="2567" max="2568" width="37.26953125" style="169" customWidth="1"/>
    <col min="2569" max="2569" width="11" style="169" customWidth="1"/>
    <col min="2570" max="2571" width="11.453125" style="169" customWidth="1"/>
    <col min="2572" max="2812" width="11" style="169" customWidth="1"/>
    <col min="2813" max="2816" width="11" style="169"/>
    <col min="2817" max="2817" width="35" style="169" customWidth="1"/>
    <col min="2818" max="2821" width="11" style="169" customWidth="1"/>
    <col min="2822" max="2822" width="35" style="169" customWidth="1"/>
    <col min="2823" max="2824" width="37.26953125" style="169" customWidth="1"/>
    <col min="2825" max="2825" width="11" style="169" customWidth="1"/>
    <col min="2826" max="2827" width="11.453125" style="169" customWidth="1"/>
    <col min="2828" max="3068" width="11" style="169" customWidth="1"/>
    <col min="3069" max="3072" width="11" style="169"/>
    <col min="3073" max="3073" width="35" style="169" customWidth="1"/>
    <col min="3074" max="3077" width="11" style="169" customWidth="1"/>
    <col min="3078" max="3078" width="35" style="169" customWidth="1"/>
    <col min="3079" max="3080" width="37.26953125" style="169" customWidth="1"/>
    <col min="3081" max="3081" width="11" style="169" customWidth="1"/>
    <col min="3082" max="3083" width="11.453125" style="169" customWidth="1"/>
    <col min="3084" max="3324" width="11" style="169" customWidth="1"/>
    <col min="3325" max="3328" width="11" style="169"/>
    <col min="3329" max="3329" width="35" style="169" customWidth="1"/>
    <col min="3330" max="3333" width="11" style="169" customWidth="1"/>
    <col min="3334" max="3334" width="35" style="169" customWidth="1"/>
    <col min="3335" max="3336" width="37.26953125" style="169" customWidth="1"/>
    <col min="3337" max="3337" width="11" style="169" customWidth="1"/>
    <col min="3338" max="3339" width="11.453125" style="169" customWidth="1"/>
    <col min="3340" max="3580" width="11" style="169" customWidth="1"/>
    <col min="3581" max="3584" width="11" style="169"/>
    <col min="3585" max="3585" width="35" style="169" customWidth="1"/>
    <col min="3586" max="3589" width="11" style="169" customWidth="1"/>
    <col min="3590" max="3590" width="35" style="169" customWidth="1"/>
    <col min="3591" max="3592" width="37.26953125" style="169" customWidth="1"/>
    <col min="3593" max="3593" width="11" style="169" customWidth="1"/>
    <col min="3594" max="3595" width="11.453125" style="169" customWidth="1"/>
    <col min="3596" max="3836" width="11" style="169" customWidth="1"/>
    <col min="3837" max="3840" width="11" style="169"/>
    <col min="3841" max="3841" width="35" style="169" customWidth="1"/>
    <col min="3842" max="3845" width="11" style="169" customWidth="1"/>
    <col min="3846" max="3846" width="35" style="169" customWidth="1"/>
    <col min="3847" max="3848" width="37.26953125" style="169" customWidth="1"/>
    <col min="3849" max="3849" width="11" style="169" customWidth="1"/>
    <col min="3850" max="3851" width="11.453125" style="169" customWidth="1"/>
    <col min="3852" max="4092" width="11" style="169" customWidth="1"/>
    <col min="4093" max="4096" width="11" style="169"/>
    <col min="4097" max="4097" width="35" style="169" customWidth="1"/>
    <col min="4098" max="4101" width="11" style="169" customWidth="1"/>
    <col min="4102" max="4102" width="35" style="169" customWidth="1"/>
    <col min="4103" max="4104" width="37.26953125" style="169" customWidth="1"/>
    <col min="4105" max="4105" width="11" style="169" customWidth="1"/>
    <col min="4106" max="4107" width="11.453125" style="169" customWidth="1"/>
    <col min="4108" max="4348" width="11" style="169" customWidth="1"/>
    <col min="4349" max="4352" width="11" style="169"/>
    <col min="4353" max="4353" width="35" style="169" customWidth="1"/>
    <col min="4354" max="4357" width="11" style="169" customWidth="1"/>
    <col min="4358" max="4358" width="35" style="169" customWidth="1"/>
    <col min="4359" max="4360" width="37.26953125" style="169" customWidth="1"/>
    <col min="4361" max="4361" width="11" style="169" customWidth="1"/>
    <col min="4362" max="4363" width="11.453125" style="169" customWidth="1"/>
    <col min="4364" max="4604" width="11" style="169" customWidth="1"/>
    <col min="4605" max="4608" width="11" style="169"/>
    <col min="4609" max="4609" width="35" style="169" customWidth="1"/>
    <col min="4610" max="4613" width="11" style="169" customWidth="1"/>
    <col min="4614" max="4614" width="35" style="169" customWidth="1"/>
    <col min="4615" max="4616" width="37.26953125" style="169" customWidth="1"/>
    <col min="4617" max="4617" width="11" style="169" customWidth="1"/>
    <col min="4618" max="4619" width="11.453125" style="169" customWidth="1"/>
    <col min="4620" max="4860" width="11" style="169" customWidth="1"/>
    <col min="4861" max="4864" width="11" style="169"/>
    <col min="4865" max="4865" width="35" style="169" customWidth="1"/>
    <col min="4866" max="4869" width="11" style="169" customWidth="1"/>
    <col min="4870" max="4870" width="35" style="169" customWidth="1"/>
    <col min="4871" max="4872" width="37.26953125" style="169" customWidth="1"/>
    <col min="4873" max="4873" width="11" style="169" customWidth="1"/>
    <col min="4874" max="4875" width="11.453125" style="169" customWidth="1"/>
    <col min="4876" max="5116" width="11" style="169" customWidth="1"/>
    <col min="5117" max="5120" width="11" style="169"/>
    <col min="5121" max="5121" width="35" style="169" customWidth="1"/>
    <col min="5122" max="5125" width="11" style="169" customWidth="1"/>
    <col min="5126" max="5126" width="35" style="169" customWidth="1"/>
    <col min="5127" max="5128" width="37.26953125" style="169" customWidth="1"/>
    <col min="5129" max="5129" width="11" style="169" customWidth="1"/>
    <col min="5130" max="5131" width="11.453125" style="169" customWidth="1"/>
    <col min="5132" max="5372" width="11" style="169" customWidth="1"/>
    <col min="5373" max="5376" width="11" style="169"/>
    <col min="5377" max="5377" width="35" style="169" customWidth="1"/>
    <col min="5378" max="5381" width="11" style="169" customWidth="1"/>
    <col min="5382" max="5382" width="35" style="169" customWidth="1"/>
    <col min="5383" max="5384" width="37.26953125" style="169" customWidth="1"/>
    <col min="5385" max="5385" width="11" style="169" customWidth="1"/>
    <col min="5386" max="5387" width="11.453125" style="169" customWidth="1"/>
    <col min="5388" max="5628" width="11" style="169" customWidth="1"/>
    <col min="5629" max="5632" width="11" style="169"/>
    <col min="5633" max="5633" width="35" style="169" customWidth="1"/>
    <col min="5634" max="5637" width="11" style="169" customWidth="1"/>
    <col min="5638" max="5638" width="35" style="169" customWidth="1"/>
    <col min="5639" max="5640" width="37.26953125" style="169" customWidth="1"/>
    <col min="5641" max="5641" width="11" style="169" customWidth="1"/>
    <col min="5642" max="5643" width="11.453125" style="169" customWidth="1"/>
    <col min="5644" max="5884" width="11" style="169" customWidth="1"/>
    <col min="5885" max="5888" width="11" style="169"/>
    <col min="5889" max="5889" width="35" style="169" customWidth="1"/>
    <col min="5890" max="5893" width="11" style="169" customWidth="1"/>
    <col min="5894" max="5894" width="35" style="169" customWidth="1"/>
    <col min="5895" max="5896" width="37.26953125" style="169" customWidth="1"/>
    <col min="5897" max="5897" width="11" style="169" customWidth="1"/>
    <col min="5898" max="5899" width="11.453125" style="169" customWidth="1"/>
    <col min="5900" max="6140" width="11" style="169" customWidth="1"/>
    <col min="6141" max="6144" width="11" style="169"/>
    <col min="6145" max="6145" width="35" style="169" customWidth="1"/>
    <col min="6146" max="6149" width="11" style="169" customWidth="1"/>
    <col min="6150" max="6150" width="35" style="169" customWidth="1"/>
    <col min="6151" max="6152" width="37.26953125" style="169" customWidth="1"/>
    <col min="6153" max="6153" width="11" style="169" customWidth="1"/>
    <col min="6154" max="6155" width="11.453125" style="169" customWidth="1"/>
    <col min="6156" max="6396" width="11" style="169" customWidth="1"/>
    <col min="6397" max="6400" width="11" style="169"/>
    <col min="6401" max="6401" width="35" style="169" customWidth="1"/>
    <col min="6402" max="6405" width="11" style="169" customWidth="1"/>
    <col min="6406" max="6406" width="35" style="169" customWidth="1"/>
    <col min="6407" max="6408" width="37.26953125" style="169" customWidth="1"/>
    <col min="6409" max="6409" width="11" style="169" customWidth="1"/>
    <col min="6410" max="6411" width="11.453125" style="169" customWidth="1"/>
    <col min="6412" max="6652" width="11" style="169" customWidth="1"/>
    <col min="6653" max="6656" width="11" style="169"/>
    <col min="6657" max="6657" width="35" style="169" customWidth="1"/>
    <col min="6658" max="6661" width="11" style="169" customWidth="1"/>
    <col min="6662" max="6662" width="35" style="169" customWidth="1"/>
    <col min="6663" max="6664" width="37.26953125" style="169" customWidth="1"/>
    <col min="6665" max="6665" width="11" style="169" customWidth="1"/>
    <col min="6666" max="6667" width="11.453125" style="169" customWidth="1"/>
    <col min="6668" max="6908" width="11" style="169" customWidth="1"/>
    <col min="6909" max="6912" width="11" style="169"/>
    <col min="6913" max="6913" width="35" style="169" customWidth="1"/>
    <col min="6914" max="6917" width="11" style="169" customWidth="1"/>
    <col min="6918" max="6918" width="35" style="169" customWidth="1"/>
    <col min="6919" max="6920" width="37.26953125" style="169" customWidth="1"/>
    <col min="6921" max="6921" width="11" style="169" customWidth="1"/>
    <col min="6922" max="6923" width="11.453125" style="169" customWidth="1"/>
    <col min="6924" max="7164" width="11" style="169" customWidth="1"/>
    <col min="7165" max="7168" width="11" style="169"/>
    <col min="7169" max="7169" width="35" style="169" customWidth="1"/>
    <col min="7170" max="7173" width="11" style="169" customWidth="1"/>
    <col min="7174" max="7174" width="35" style="169" customWidth="1"/>
    <col min="7175" max="7176" width="37.26953125" style="169" customWidth="1"/>
    <col min="7177" max="7177" width="11" style="169" customWidth="1"/>
    <col min="7178" max="7179" width="11.453125" style="169" customWidth="1"/>
    <col min="7180" max="7420" width="11" style="169" customWidth="1"/>
    <col min="7421" max="7424" width="11" style="169"/>
    <col min="7425" max="7425" width="35" style="169" customWidth="1"/>
    <col min="7426" max="7429" width="11" style="169" customWidth="1"/>
    <col min="7430" max="7430" width="35" style="169" customWidth="1"/>
    <col min="7431" max="7432" width="37.26953125" style="169" customWidth="1"/>
    <col min="7433" max="7433" width="11" style="169" customWidth="1"/>
    <col min="7434" max="7435" width="11.453125" style="169" customWidth="1"/>
    <col min="7436" max="7676" width="11" style="169" customWidth="1"/>
    <col min="7677" max="7680" width="11" style="169"/>
    <col min="7681" max="7681" width="35" style="169" customWidth="1"/>
    <col min="7682" max="7685" width="11" style="169" customWidth="1"/>
    <col min="7686" max="7686" width="35" style="169" customWidth="1"/>
    <col min="7687" max="7688" width="37.26953125" style="169" customWidth="1"/>
    <col min="7689" max="7689" width="11" style="169" customWidth="1"/>
    <col min="7690" max="7691" width="11.453125" style="169" customWidth="1"/>
    <col min="7692" max="7932" width="11" style="169" customWidth="1"/>
    <col min="7933" max="7936" width="11" style="169"/>
    <col min="7937" max="7937" width="35" style="169" customWidth="1"/>
    <col min="7938" max="7941" width="11" style="169" customWidth="1"/>
    <col min="7942" max="7942" width="35" style="169" customWidth="1"/>
    <col min="7943" max="7944" width="37.26953125" style="169" customWidth="1"/>
    <col min="7945" max="7945" width="11" style="169" customWidth="1"/>
    <col min="7946" max="7947" width="11.453125" style="169" customWidth="1"/>
    <col min="7948" max="8188" width="11" style="169" customWidth="1"/>
    <col min="8189" max="8192" width="11" style="169"/>
    <col min="8193" max="8193" width="35" style="169" customWidth="1"/>
    <col min="8194" max="8197" width="11" style="169" customWidth="1"/>
    <col min="8198" max="8198" width="35" style="169" customWidth="1"/>
    <col min="8199" max="8200" width="37.26953125" style="169" customWidth="1"/>
    <col min="8201" max="8201" width="11" style="169" customWidth="1"/>
    <col min="8202" max="8203" width="11.453125" style="169" customWidth="1"/>
    <col min="8204" max="8444" width="11" style="169" customWidth="1"/>
    <col min="8445" max="8448" width="11" style="169"/>
    <col min="8449" max="8449" width="35" style="169" customWidth="1"/>
    <col min="8450" max="8453" width="11" style="169" customWidth="1"/>
    <col min="8454" max="8454" width="35" style="169" customWidth="1"/>
    <col min="8455" max="8456" width="37.26953125" style="169" customWidth="1"/>
    <col min="8457" max="8457" width="11" style="169" customWidth="1"/>
    <col min="8458" max="8459" width="11.453125" style="169" customWidth="1"/>
    <col min="8460" max="8700" width="11" style="169" customWidth="1"/>
    <col min="8701" max="8704" width="11" style="169"/>
    <col min="8705" max="8705" width="35" style="169" customWidth="1"/>
    <col min="8706" max="8709" width="11" style="169" customWidth="1"/>
    <col min="8710" max="8710" width="35" style="169" customWidth="1"/>
    <col min="8711" max="8712" width="37.26953125" style="169" customWidth="1"/>
    <col min="8713" max="8713" width="11" style="169" customWidth="1"/>
    <col min="8714" max="8715" width="11.453125" style="169" customWidth="1"/>
    <col min="8716" max="8956" width="11" style="169" customWidth="1"/>
    <col min="8957" max="8960" width="11" style="169"/>
    <col min="8961" max="8961" width="35" style="169" customWidth="1"/>
    <col min="8962" max="8965" width="11" style="169" customWidth="1"/>
    <col min="8966" max="8966" width="35" style="169" customWidth="1"/>
    <col min="8967" max="8968" width="37.26953125" style="169" customWidth="1"/>
    <col min="8969" max="8969" width="11" style="169" customWidth="1"/>
    <col min="8970" max="8971" width="11.453125" style="169" customWidth="1"/>
    <col min="8972" max="9212" width="11" style="169" customWidth="1"/>
    <col min="9213" max="9216" width="11" style="169"/>
    <col min="9217" max="9217" width="35" style="169" customWidth="1"/>
    <col min="9218" max="9221" width="11" style="169" customWidth="1"/>
    <col min="9222" max="9222" width="35" style="169" customWidth="1"/>
    <col min="9223" max="9224" width="37.26953125" style="169" customWidth="1"/>
    <col min="9225" max="9225" width="11" style="169" customWidth="1"/>
    <col min="9226" max="9227" width="11.453125" style="169" customWidth="1"/>
    <col min="9228" max="9468" width="11" style="169" customWidth="1"/>
    <col min="9469" max="9472" width="11" style="169"/>
    <col min="9473" max="9473" width="35" style="169" customWidth="1"/>
    <col min="9474" max="9477" width="11" style="169" customWidth="1"/>
    <col min="9478" max="9478" width="35" style="169" customWidth="1"/>
    <col min="9479" max="9480" width="37.26953125" style="169" customWidth="1"/>
    <col min="9481" max="9481" width="11" style="169" customWidth="1"/>
    <col min="9482" max="9483" width="11.453125" style="169" customWidth="1"/>
    <col min="9484" max="9724" width="11" style="169" customWidth="1"/>
    <col min="9725" max="9728" width="11" style="169"/>
    <col min="9729" max="9729" width="35" style="169" customWidth="1"/>
    <col min="9730" max="9733" width="11" style="169" customWidth="1"/>
    <col min="9734" max="9734" width="35" style="169" customWidth="1"/>
    <col min="9735" max="9736" width="37.26953125" style="169" customWidth="1"/>
    <col min="9737" max="9737" width="11" style="169" customWidth="1"/>
    <col min="9738" max="9739" width="11.453125" style="169" customWidth="1"/>
    <col min="9740" max="9980" width="11" style="169" customWidth="1"/>
    <col min="9981" max="9984" width="11" style="169"/>
    <col min="9985" max="9985" width="35" style="169" customWidth="1"/>
    <col min="9986" max="9989" width="11" style="169" customWidth="1"/>
    <col min="9990" max="9990" width="35" style="169" customWidth="1"/>
    <col min="9991" max="9992" width="37.26953125" style="169" customWidth="1"/>
    <col min="9993" max="9993" width="11" style="169" customWidth="1"/>
    <col min="9994" max="9995" width="11.453125" style="169" customWidth="1"/>
    <col min="9996" max="10236" width="11" style="169" customWidth="1"/>
    <col min="10237" max="10240" width="11" style="169"/>
    <col min="10241" max="10241" width="35" style="169" customWidth="1"/>
    <col min="10242" max="10245" width="11" style="169" customWidth="1"/>
    <col min="10246" max="10246" width="35" style="169" customWidth="1"/>
    <col min="10247" max="10248" width="37.26953125" style="169" customWidth="1"/>
    <col min="10249" max="10249" width="11" style="169" customWidth="1"/>
    <col min="10250" max="10251" width="11.453125" style="169" customWidth="1"/>
    <col min="10252" max="10492" width="11" style="169" customWidth="1"/>
    <col min="10493" max="10496" width="11" style="169"/>
    <col min="10497" max="10497" width="35" style="169" customWidth="1"/>
    <col min="10498" max="10501" width="11" style="169" customWidth="1"/>
    <col min="10502" max="10502" width="35" style="169" customWidth="1"/>
    <col min="10503" max="10504" width="37.26953125" style="169" customWidth="1"/>
    <col min="10505" max="10505" width="11" style="169" customWidth="1"/>
    <col min="10506" max="10507" width="11.453125" style="169" customWidth="1"/>
    <col min="10508" max="10748" width="11" style="169" customWidth="1"/>
    <col min="10749" max="10752" width="11" style="169"/>
    <col min="10753" max="10753" width="35" style="169" customWidth="1"/>
    <col min="10754" max="10757" width="11" style="169" customWidth="1"/>
    <col min="10758" max="10758" width="35" style="169" customWidth="1"/>
    <col min="10759" max="10760" width="37.26953125" style="169" customWidth="1"/>
    <col min="10761" max="10761" width="11" style="169" customWidth="1"/>
    <col min="10762" max="10763" width="11.453125" style="169" customWidth="1"/>
    <col min="10764" max="11004" width="11" style="169" customWidth="1"/>
    <col min="11005" max="11008" width="11" style="169"/>
    <col min="11009" max="11009" width="35" style="169" customWidth="1"/>
    <col min="11010" max="11013" width="11" style="169" customWidth="1"/>
    <col min="11014" max="11014" width="35" style="169" customWidth="1"/>
    <col min="11015" max="11016" width="37.26953125" style="169" customWidth="1"/>
    <col min="11017" max="11017" width="11" style="169" customWidth="1"/>
    <col min="11018" max="11019" width="11.453125" style="169" customWidth="1"/>
    <col min="11020" max="11260" width="11" style="169" customWidth="1"/>
    <col min="11261" max="11264" width="11" style="169"/>
    <col min="11265" max="11265" width="35" style="169" customWidth="1"/>
    <col min="11266" max="11269" width="11" style="169" customWidth="1"/>
    <col min="11270" max="11270" width="35" style="169" customWidth="1"/>
    <col min="11271" max="11272" width="37.26953125" style="169" customWidth="1"/>
    <col min="11273" max="11273" width="11" style="169" customWidth="1"/>
    <col min="11274" max="11275" width="11.453125" style="169" customWidth="1"/>
    <col min="11276" max="11516" width="11" style="169" customWidth="1"/>
    <col min="11517" max="11520" width="11" style="169"/>
    <col min="11521" max="11521" width="35" style="169" customWidth="1"/>
    <col min="11522" max="11525" width="11" style="169" customWidth="1"/>
    <col min="11526" max="11526" width="35" style="169" customWidth="1"/>
    <col min="11527" max="11528" width="37.26953125" style="169" customWidth="1"/>
    <col min="11529" max="11529" width="11" style="169" customWidth="1"/>
    <col min="11530" max="11531" width="11.453125" style="169" customWidth="1"/>
    <col min="11532" max="11772" width="11" style="169" customWidth="1"/>
    <col min="11773" max="11776" width="11" style="169"/>
    <col min="11777" max="11777" width="35" style="169" customWidth="1"/>
    <col min="11778" max="11781" width="11" style="169" customWidth="1"/>
    <col min="11782" max="11782" width="35" style="169" customWidth="1"/>
    <col min="11783" max="11784" width="37.26953125" style="169" customWidth="1"/>
    <col min="11785" max="11785" width="11" style="169" customWidth="1"/>
    <col min="11786" max="11787" width="11.453125" style="169" customWidth="1"/>
    <col min="11788" max="12028" width="11" style="169" customWidth="1"/>
    <col min="12029" max="12032" width="11" style="169"/>
    <col min="12033" max="12033" width="35" style="169" customWidth="1"/>
    <col min="12034" max="12037" width="11" style="169" customWidth="1"/>
    <col min="12038" max="12038" width="35" style="169" customWidth="1"/>
    <col min="12039" max="12040" width="37.26953125" style="169" customWidth="1"/>
    <col min="12041" max="12041" width="11" style="169" customWidth="1"/>
    <col min="12042" max="12043" width="11.453125" style="169" customWidth="1"/>
    <col min="12044" max="12284" width="11" style="169" customWidth="1"/>
    <col min="12285" max="12288" width="11" style="169"/>
    <col min="12289" max="12289" width="35" style="169" customWidth="1"/>
    <col min="12290" max="12293" width="11" style="169" customWidth="1"/>
    <col min="12294" max="12294" width="35" style="169" customWidth="1"/>
    <col min="12295" max="12296" width="37.26953125" style="169" customWidth="1"/>
    <col min="12297" max="12297" width="11" style="169" customWidth="1"/>
    <col min="12298" max="12299" width="11.453125" style="169" customWidth="1"/>
    <col min="12300" max="12540" width="11" style="169" customWidth="1"/>
    <col min="12541" max="12544" width="11" style="169"/>
    <col min="12545" max="12545" width="35" style="169" customWidth="1"/>
    <col min="12546" max="12549" width="11" style="169" customWidth="1"/>
    <col min="12550" max="12550" width="35" style="169" customWidth="1"/>
    <col min="12551" max="12552" width="37.26953125" style="169" customWidth="1"/>
    <col min="12553" max="12553" width="11" style="169" customWidth="1"/>
    <col min="12554" max="12555" width="11.453125" style="169" customWidth="1"/>
    <col min="12556" max="12796" width="11" style="169" customWidth="1"/>
    <col min="12797" max="12800" width="11" style="169"/>
    <col min="12801" max="12801" width="35" style="169" customWidth="1"/>
    <col min="12802" max="12805" width="11" style="169" customWidth="1"/>
    <col min="12806" max="12806" width="35" style="169" customWidth="1"/>
    <col min="12807" max="12808" width="37.26953125" style="169" customWidth="1"/>
    <col min="12809" max="12809" width="11" style="169" customWidth="1"/>
    <col min="12810" max="12811" width="11.453125" style="169" customWidth="1"/>
    <col min="12812" max="13052" width="11" style="169" customWidth="1"/>
    <col min="13053" max="13056" width="11" style="169"/>
    <col min="13057" max="13057" width="35" style="169" customWidth="1"/>
    <col min="13058" max="13061" width="11" style="169" customWidth="1"/>
    <col min="13062" max="13062" width="35" style="169" customWidth="1"/>
    <col min="13063" max="13064" width="37.26953125" style="169" customWidth="1"/>
    <col min="13065" max="13065" width="11" style="169" customWidth="1"/>
    <col min="13066" max="13067" width="11.453125" style="169" customWidth="1"/>
    <col min="13068" max="13308" width="11" style="169" customWidth="1"/>
    <col min="13309" max="13312" width="11" style="169"/>
    <col min="13313" max="13313" width="35" style="169" customWidth="1"/>
    <col min="13314" max="13317" width="11" style="169" customWidth="1"/>
    <col min="13318" max="13318" width="35" style="169" customWidth="1"/>
    <col min="13319" max="13320" width="37.26953125" style="169" customWidth="1"/>
    <col min="13321" max="13321" width="11" style="169" customWidth="1"/>
    <col min="13322" max="13323" width="11.453125" style="169" customWidth="1"/>
    <col min="13324" max="13564" width="11" style="169" customWidth="1"/>
    <col min="13565" max="13568" width="11" style="169"/>
    <col min="13569" max="13569" width="35" style="169" customWidth="1"/>
    <col min="13570" max="13573" width="11" style="169" customWidth="1"/>
    <col min="13574" max="13574" width="35" style="169" customWidth="1"/>
    <col min="13575" max="13576" width="37.26953125" style="169" customWidth="1"/>
    <col min="13577" max="13577" width="11" style="169" customWidth="1"/>
    <col min="13578" max="13579" width="11.453125" style="169" customWidth="1"/>
    <col min="13580" max="13820" width="11" style="169" customWidth="1"/>
    <col min="13821" max="13824" width="11" style="169"/>
    <col min="13825" max="13825" width="35" style="169" customWidth="1"/>
    <col min="13826" max="13829" width="11" style="169" customWidth="1"/>
    <col min="13830" max="13830" width="35" style="169" customWidth="1"/>
    <col min="13831" max="13832" width="37.26953125" style="169" customWidth="1"/>
    <col min="13833" max="13833" width="11" style="169" customWidth="1"/>
    <col min="13834" max="13835" width="11.453125" style="169" customWidth="1"/>
    <col min="13836" max="14076" width="11" style="169" customWidth="1"/>
    <col min="14077" max="14080" width="11" style="169"/>
    <col min="14081" max="14081" width="35" style="169" customWidth="1"/>
    <col min="14082" max="14085" width="11" style="169" customWidth="1"/>
    <col min="14086" max="14086" width="35" style="169" customWidth="1"/>
    <col min="14087" max="14088" width="37.26953125" style="169" customWidth="1"/>
    <col min="14089" max="14089" width="11" style="169" customWidth="1"/>
    <col min="14090" max="14091" width="11.453125" style="169" customWidth="1"/>
    <col min="14092" max="14332" width="11" style="169" customWidth="1"/>
    <col min="14333" max="14336" width="11" style="169"/>
    <col min="14337" max="14337" width="35" style="169" customWidth="1"/>
    <col min="14338" max="14341" width="11" style="169" customWidth="1"/>
    <col min="14342" max="14342" width="35" style="169" customWidth="1"/>
    <col min="14343" max="14344" width="37.26953125" style="169" customWidth="1"/>
    <col min="14345" max="14345" width="11" style="169" customWidth="1"/>
    <col min="14346" max="14347" width="11.453125" style="169" customWidth="1"/>
    <col min="14348" max="14588" width="11" style="169" customWidth="1"/>
    <col min="14589" max="14592" width="11" style="169"/>
    <col min="14593" max="14593" width="35" style="169" customWidth="1"/>
    <col min="14594" max="14597" width="11" style="169" customWidth="1"/>
    <col min="14598" max="14598" width="35" style="169" customWidth="1"/>
    <col min="14599" max="14600" width="37.26953125" style="169" customWidth="1"/>
    <col min="14601" max="14601" width="11" style="169" customWidth="1"/>
    <col min="14602" max="14603" width="11.453125" style="169" customWidth="1"/>
    <col min="14604" max="14844" width="11" style="169" customWidth="1"/>
    <col min="14845" max="14848" width="11" style="169"/>
    <col min="14849" max="14849" width="35" style="169" customWidth="1"/>
    <col min="14850" max="14853" width="11" style="169" customWidth="1"/>
    <col min="14854" max="14854" width="35" style="169" customWidth="1"/>
    <col min="14855" max="14856" width="37.26953125" style="169" customWidth="1"/>
    <col min="14857" max="14857" width="11" style="169" customWidth="1"/>
    <col min="14858" max="14859" width="11.453125" style="169" customWidth="1"/>
    <col min="14860" max="15100" width="11" style="169" customWidth="1"/>
    <col min="15101" max="15104" width="11" style="169"/>
    <col min="15105" max="15105" width="35" style="169" customWidth="1"/>
    <col min="15106" max="15109" width="11" style="169" customWidth="1"/>
    <col min="15110" max="15110" width="35" style="169" customWidth="1"/>
    <col min="15111" max="15112" width="37.26953125" style="169" customWidth="1"/>
    <col min="15113" max="15113" width="11" style="169" customWidth="1"/>
    <col min="15114" max="15115" width="11.453125" style="169" customWidth="1"/>
    <col min="15116" max="15356" width="11" style="169" customWidth="1"/>
    <col min="15357" max="15360" width="11" style="169"/>
    <col min="15361" max="15361" width="35" style="169" customWidth="1"/>
    <col min="15362" max="15365" width="11" style="169" customWidth="1"/>
    <col min="15366" max="15366" width="35" style="169" customWidth="1"/>
    <col min="15367" max="15368" width="37.26953125" style="169" customWidth="1"/>
    <col min="15369" max="15369" width="11" style="169" customWidth="1"/>
    <col min="15370" max="15371" width="11.453125" style="169" customWidth="1"/>
    <col min="15372" max="15612" width="11" style="169" customWidth="1"/>
    <col min="15613" max="15616" width="11" style="169"/>
    <col min="15617" max="15617" width="35" style="169" customWidth="1"/>
    <col min="15618" max="15621" width="11" style="169" customWidth="1"/>
    <col min="15622" max="15622" width="35" style="169" customWidth="1"/>
    <col min="15623" max="15624" width="37.26953125" style="169" customWidth="1"/>
    <col min="15625" max="15625" width="11" style="169" customWidth="1"/>
    <col min="15626" max="15627" width="11.453125" style="169" customWidth="1"/>
    <col min="15628" max="15868" width="11" style="169" customWidth="1"/>
    <col min="15869" max="15872" width="11" style="169"/>
    <col min="15873" max="15873" width="35" style="169" customWidth="1"/>
    <col min="15874" max="15877" width="11" style="169" customWidth="1"/>
    <col min="15878" max="15878" width="35" style="169" customWidth="1"/>
    <col min="15879" max="15880" width="37.26953125" style="169" customWidth="1"/>
    <col min="15881" max="15881" width="11" style="169" customWidth="1"/>
    <col min="15882" max="15883" width="11.453125" style="169" customWidth="1"/>
    <col min="15884" max="16124" width="11" style="169" customWidth="1"/>
    <col min="16125" max="16128" width="11" style="169"/>
    <col min="16129" max="16129" width="35" style="169" customWidth="1"/>
    <col min="16130" max="16133" width="11" style="169" customWidth="1"/>
    <col min="16134" max="16134" width="35" style="169" customWidth="1"/>
    <col min="16135" max="16136" width="37.26953125" style="169" customWidth="1"/>
    <col min="16137" max="16137" width="11" style="169" customWidth="1"/>
    <col min="16138" max="16139" width="11.453125" style="169" customWidth="1"/>
    <col min="16140" max="16380" width="11" style="169" customWidth="1"/>
    <col min="16381" max="16384" width="11" style="169"/>
  </cols>
  <sheetData>
    <row r="1" spans="1:12" ht="24.75" customHeight="1">
      <c r="A1" s="165" t="s">
        <v>325</v>
      </c>
      <c r="F1" s="167" t="s">
        <v>1</v>
      </c>
      <c r="G1" s="167"/>
      <c r="H1" s="167"/>
    </row>
    <row r="2" spans="1:12" ht="19" customHeight="1"/>
    <row r="3" spans="1:12" ht="19" customHeight="1">
      <c r="A3" s="209" t="s">
        <v>817</v>
      </c>
      <c r="B3" s="798"/>
      <c r="E3" s="884" t="s">
        <v>816</v>
      </c>
      <c r="F3" s="884"/>
      <c r="G3" s="227"/>
      <c r="H3" s="227"/>
      <c r="L3" s="226"/>
    </row>
    <row r="4" spans="1:12" ht="19" customHeight="1">
      <c r="A4" s="209" t="s">
        <v>326</v>
      </c>
      <c r="B4" s="798"/>
      <c r="E4" s="883" t="s">
        <v>327</v>
      </c>
      <c r="F4" s="883"/>
      <c r="G4" s="258"/>
      <c r="H4" s="258"/>
    </row>
    <row r="5" spans="1:12" ht="19" customHeight="1">
      <c r="A5" s="259" t="s">
        <v>328</v>
      </c>
      <c r="F5" s="260" t="s">
        <v>329</v>
      </c>
      <c r="G5" s="207"/>
      <c r="H5" s="207"/>
    </row>
    <row r="6" spans="1:12" ht="19" customHeight="1">
      <c r="A6" s="259"/>
      <c r="F6" s="253"/>
      <c r="G6" s="207"/>
      <c r="H6" s="207"/>
    </row>
    <row r="7" spans="1:12">
      <c r="A7" s="16"/>
      <c r="B7" s="14">
        <v>2021</v>
      </c>
      <c r="C7" s="15">
        <v>2020</v>
      </c>
      <c r="D7" s="15">
        <v>2019</v>
      </c>
      <c r="E7" s="15">
        <v>2018</v>
      </c>
      <c r="F7" s="16"/>
      <c r="G7" s="261"/>
      <c r="H7" s="261"/>
      <c r="I7" s="261"/>
      <c r="J7" s="262"/>
    </row>
    <row r="8" spans="1:12" ht="23.15" customHeight="1">
      <c r="A8" s="14" t="s">
        <v>330</v>
      </c>
      <c r="B8" s="16"/>
      <c r="C8" s="16"/>
      <c r="D8" s="16"/>
      <c r="E8" s="16"/>
      <c r="F8" s="66" t="s">
        <v>331</v>
      </c>
      <c r="G8" s="224"/>
      <c r="H8" s="224"/>
      <c r="I8" s="224"/>
      <c r="J8" s="224"/>
    </row>
    <row r="9" spans="1:12" ht="23.15" customHeight="1">
      <c r="A9" s="9" t="s">
        <v>332</v>
      </c>
      <c r="B9" s="263">
        <v>15</v>
      </c>
      <c r="C9" s="263">
        <v>38</v>
      </c>
      <c r="D9" s="263">
        <v>90</v>
      </c>
      <c r="E9" s="263">
        <v>79</v>
      </c>
      <c r="F9" s="187" t="s">
        <v>333</v>
      </c>
      <c r="G9" s="264"/>
      <c r="H9" s="234"/>
      <c r="I9" s="225"/>
      <c r="J9" s="234"/>
    </row>
    <row r="10" spans="1:12" ht="23.15" customHeight="1">
      <c r="A10" s="9" t="s">
        <v>334</v>
      </c>
      <c r="B10" s="263">
        <v>1</v>
      </c>
      <c r="C10" s="263">
        <v>5</v>
      </c>
      <c r="D10" s="263">
        <v>11</v>
      </c>
      <c r="E10" s="263">
        <v>7</v>
      </c>
      <c r="F10" s="187" t="s">
        <v>305</v>
      </c>
      <c r="H10" s="195"/>
      <c r="J10" s="265"/>
    </row>
    <row r="11" spans="1:12" ht="23.15" customHeight="1">
      <c r="A11" s="9" t="s">
        <v>335</v>
      </c>
      <c r="B11" s="263">
        <v>74607</v>
      </c>
      <c r="C11" s="263">
        <v>58627</v>
      </c>
      <c r="D11" s="27" t="s">
        <v>226</v>
      </c>
      <c r="E11" s="263">
        <v>200446</v>
      </c>
      <c r="F11" s="187" t="s">
        <v>336</v>
      </c>
      <c r="G11" s="266"/>
      <c r="H11" s="195"/>
      <c r="J11" s="265"/>
    </row>
    <row r="12" spans="1:12" ht="23.15" customHeight="1">
      <c r="A12" s="9" t="s">
        <v>337</v>
      </c>
      <c r="B12" s="263">
        <v>336</v>
      </c>
      <c r="C12" s="263">
        <v>232</v>
      </c>
      <c r="D12" s="263">
        <v>45</v>
      </c>
      <c r="E12" s="263">
        <v>77</v>
      </c>
      <c r="F12" s="187" t="s">
        <v>338</v>
      </c>
      <c r="G12" s="267"/>
      <c r="H12" s="195"/>
      <c r="J12" s="265"/>
    </row>
    <row r="13" spans="1:12" ht="23.15" customHeight="1">
      <c r="A13" s="9" t="s">
        <v>339</v>
      </c>
      <c r="B13" s="263">
        <v>29327</v>
      </c>
      <c r="C13" s="263">
        <v>28509</v>
      </c>
      <c r="D13" s="263">
        <v>30762</v>
      </c>
      <c r="E13" s="263">
        <v>30977</v>
      </c>
      <c r="F13" s="187" t="s">
        <v>340</v>
      </c>
      <c r="G13" s="266"/>
      <c r="H13" s="195"/>
      <c r="J13" s="265"/>
    </row>
    <row r="14" spans="1:12" ht="23.15" customHeight="1">
      <c r="A14" s="9" t="s">
        <v>341</v>
      </c>
      <c r="B14" s="27" t="s">
        <v>226</v>
      </c>
      <c r="C14" s="263">
        <v>7</v>
      </c>
      <c r="D14" s="263">
        <v>15</v>
      </c>
      <c r="E14" s="263">
        <v>21</v>
      </c>
      <c r="F14" s="187" t="s">
        <v>342</v>
      </c>
      <c r="G14" s="266"/>
      <c r="H14" s="195"/>
      <c r="J14" s="265"/>
    </row>
    <row r="15" spans="1:12" ht="23.15" customHeight="1">
      <c r="A15" s="9" t="s">
        <v>343</v>
      </c>
      <c r="B15" s="263">
        <v>4</v>
      </c>
      <c r="C15" s="263">
        <v>9</v>
      </c>
      <c r="D15" s="263">
        <v>8</v>
      </c>
      <c r="E15" s="263">
        <v>26</v>
      </c>
      <c r="F15" s="187" t="s">
        <v>303</v>
      </c>
      <c r="G15" s="266"/>
      <c r="H15" s="195"/>
      <c r="J15" s="265"/>
    </row>
    <row r="16" spans="1:12" ht="23.15" customHeight="1">
      <c r="A16" s="9" t="s">
        <v>344</v>
      </c>
      <c r="B16" s="263">
        <v>101</v>
      </c>
      <c r="C16" s="263">
        <v>542</v>
      </c>
      <c r="D16" s="263">
        <v>599</v>
      </c>
      <c r="E16" s="263">
        <v>227</v>
      </c>
      <c r="F16" s="187" t="s">
        <v>345</v>
      </c>
      <c r="G16" s="267"/>
      <c r="H16" s="195"/>
      <c r="J16" s="265"/>
    </row>
    <row r="17" spans="1:10" ht="23.15" customHeight="1">
      <c r="A17" s="9" t="s">
        <v>346</v>
      </c>
      <c r="B17" s="263">
        <v>3</v>
      </c>
      <c r="C17" s="263">
        <v>5</v>
      </c>
      <c r="D17" s="27" t="s">
        <v>226</v>
      </c>
      <c r="E17" s="263">
        <v>1</v>
      </c>
      <c r="F17" s="187" t="s">
        <v>347</v>
      </c>
      <c r="G17" s="266"/>
      <c r="H17" s="195"/>
      <c r="J17" s="265"/>
    </row>
    <row r="18" spans="1:10" ht="23.15" customHeight="1">
      <c r="A18" s="9" t="s">
        <v>348</v>
      </c>
      <c r="B18" s="263">
        <v>2564</v>
      </c>
      <c r="C18" s="263">
        <v>2771</v>
      </c>
      <c r="D18" s="263">
        <v>4409</v>
      </c>
      <c r="E18" s="263">
        <v>6934</v>
      </c>
      <c r="F18" s="187" t="s">
        <v>349</v>
      </c>
      <c r="G18" s="266"/>
      <c r="H18" s="195"/>
      <c r="J18" s="265"/>
    </row>
    <row r="19" spans="1:10" ht="23.15" customHeight="1">
      <c r="A19" s="9" t="s">
        <v>350</v>
      </c>
      <c r="B19" s="263">
        <v>59</v>
      </c>
      <c r="C19" s="263">
        <v>122</v>
      </c>
      <c r="D19" s="263">
        <v>639</v>
      </c>
      <c r="E19" s="263">
        <v>360</v>
      </c>
      <c r="F19" s="187" t="s">
        <v>351</v>
      </c>
      <c r="G19" s="266"/>
      <c r="H19" s="195"/>
      <c r="J19" s="265"/>
    </row>
    <row r="20" spans="1:10" ht="23.15" customHeight="1">
      <c r="A20" s="9" t="s">
        <v>307</v>
      </c>
      <c r="B20" s="263">
        <v>617</v>
      </c>
      <c r="C20" s="263">
        <v>433</v>
      </c>
      <c r="D20" s="263">
        <v>1152</v>
      </c>
      <c r="E20" s="263">
        <v>1235</v>
      </c>
      <c r="F20" s="187" t="s">
        <v>299</v>
      </c>
      <c r="G20" s="266"/>
      <c r="H20" s="195"/>
      <c r="J20" s="265"/>
    </row>
    <row r="21" spans="1:10" ht="23.15" customHeight="1">
      <c r="A21" s="9" t="s">
        <v>352</v>
      </c>
      <c r="B21" s="263">
        <v>227</v>
      </c>
      <c r="C21" s="263">
        <v>185</v>
      </c>
      <c r="D21" s="263">
        <v>645</v>
      </c>
      <c r="E21" s="263">
        <v>967</v>
      </c>
      <c r="F21" s="187" t="s">
        <v>353</v>
      </c>
      <c r="G21" s="266"/>
      <c r="H21" s="195"/>
      <c r="J21" s="265"/>
    </row>
    <row r="22" spans="1:10" ht="23.15" customHeight="1">
      <c r="A22" s="9" t="s">
        <v>354</v>
      </c>
      <c r="B22" s="263">
        <v>26980</v>
      </c>
      <c r="C22" s="263">
        <v>17488</v>
      </c>
      <c r="D22" s="263">
        <v>51732</v>
      </c>
      <c r="E22" s="263">
        <v>63319</v>
      </c>
      <c r="F22" s="187" t="s">
        <v>355</v>
      </c>
      <c r="G22" s="266"/>
      <c r="H22" s="268"/>
      <c r="J22" s="265"/>
    </row>
    <row r="23" spans="1:10" ht="23.15" customHeight="1">
      <c r="A23" s="9" t="s">
        <v>356</v>
      </c>
      <c r="B23" s="263">
        <v>354</v>
      </c>
      <c r="C23" s="263">
        <v>244</v>
      </c>
      <c r="D23" s="27" t="s">
        <v>226</v>
      </c>
      <c r="E23" s="27" t="s">
        <v>226</v>
      </c>
      <c r="F23" s="187" t="s">
        <v>357</v>
      </c>
      <c r="G23" s="266"/>
      <c r="H23" s="195"/>
      <c r="J23" s="265"/>
    </row>
    <row r="24" spans="1:10" ht="12" customHeight="1">
      <c r="A24" s="269"/>
      <c r="B24" s="16"/>
      <c r="C24" s="270"/>
      <c r="D24" s="16"/>
      <c r="E24" s="16"/>
      <c r="F24" s="10"/>
      <c r="G24" s="266"/>
      <c r="H24" s="207"/>
      <c r="J24" s="271"/>
    </row>
    <row r="25" spans="1:10" ht="12" customHeight="1">
      <c r="A25" s="16"/>
      <c r="B25" s="16"/>
      <c r="C25" s="270"/>
      <c r="D25" s="16"/>
      <c r="E25" s="16"/>
      <c r="F25" s="10"/>
      <c r="G25" s="267"/>
      <c r="H25" s="207"/>
      <c r="J25" s="272"/>
    </row>
    <row r="26" spans="1:10" ht="12" customHeight="1">
      <c r="A26" s="16"/>
      <c r="B26" s="273"/>
      <c r="C26" s="273"/>
      <c r="D26" s="273"/>
      <c r="E26" s="273"/>
      <c r="F26" s="16"/>
      <c r="J26" s="265"/>
    </row>
    <row r="27" spans="1:10" ht="12" customHeight="1">
      <c r="A27" s="15"/>
      <c r="B27" s="15"/>
      <c r="C27" s="15"/>
      <c r="D27" s="15"/>
      <c r="E27" s="15"/>
      <c r="F27" s="14"/>
      <c r="J27" s="265"/>
    </row>
    <row r="28" spans="1:10" ht="12" customHeight="1">
      <c r="A28" s="16"/>
      <c r="B28" s="15"/>
      <c r="C28" s="10"/>
      <c r="D28" s="15"/>
      <c r="E28" s="15"/>
      <c r="F28" s="14"/>
      <c r="G28" s="207"/>
      <c r="H28" s="207"/>
      <c r="J28" s="265"/>
    </row>
    <row r="29" spans="1:10" ht="12" customHeight="1">
      <c r="A29" s="273"/>
      <c r="B29" s="274"/>
      <c r="C29" s="273"/>
      <c r="D29" s="273"/>
      <c r="E29" s="273"/>
      <c r="F29" s="274"/>
      <c r="G29" s="207"/>
      <c r="H29" s="207"/>
      <c r="J29" s="265"/>
    </row>
    <row r="30" spans="1:10" ht="12" customHeight="1">
      <c r="A30" s="273"/>
      <c r="B30" s="273"/>
      <c r="C30" s="273"/>
      <c r="D30" s="273"/>
      <c r="E30" s="273"/>
      <c r="F30" s="274"/>
      <c r="G30" s="207"/>
      <c r="H30" s="207"/>
      <c r="J30" s="265"/>
    </row>
    <row r="31" spans="1:10" ht="12" customHeight="1">
      <c r="A31" s="16"/>
      <c r="B31" s="275"/>
      <c r="C31" s="276"/>
      <c r="D31" s="275"/>
      <c r="E31" s="275"/>
      <c r="F31" s="10"/>
      <c r="G31" s="207"/>
      <c r="H31" s="207"/>
      <c r="J31" s="265"/>
    </row>
    <row r="32" spans="1:10" ht="12" customHeight="1">
      <c r="A32" s="16"/>
      <c r="B32" s="275"/>
      <c r="C32" s="277"/>
      <c r="D32" s="275"/>
      <c r="E32" s="275"/>
      <c r="F32" s="9"/>
      <c r="G32" s="207"/>
      <c r="H32" s="207"/>
      <c r="J32" s="265"/>
    </row>
    <row r="33" spans="1:10" ht="12" customHeight="1">
      <c r="A33" s="14"/>
      <c r="B33" s="14"/>
      <c r="C33" s="14"/>
      <c r="D33" s="15"/>
      <c r="E33" s="15"/>
      <c r="F33" s="15"/>
      <c r="G33" s="224"/>
      <c r="J33" s="271"/>
    </row>
    <row r="34" spans="1:10" ht="12" customHeight="1">
      <c r="A34" s="10"/>
      <c r="B34" s="14"/>
      <c r="C34" s="14"/>
      <c r="D34" s="15"/>
      <c r="E34" s="15"/>
      <c r="F34" s="10"/>
      <c r="J34" s="265"/>
    </row>
    <row r="35" spans="1:10" ht="12" customHeight="1">
      <c r="A35" s="273"/>
      <c r="B35" s="273"/>
      <c r="C35" s="273"/>
      <c r="D35" s="273"/>
      <c r="E35" s="273"/>
      <c r="F35" s="273"/>
      <c r="G35" s="261"/>
      <c r="J35" s="265"/>
    </row>
    <row r="36" spans="1:10" ht="12" customHeight="1">
      <c r="A36" s="273"/>
      <c r="B36" s="273"/>
      <c r="C36" s="273"/>
      <c r="D36" s="273"/>
      <c r="E36" s="273"/>
      <c r="F36" s="273"/>
      <c r="G36" s="261"/>
      <c r="J36" s="265"/>
    </row>
    <row r="37" spans="1:10" ht="12" customHeight="1">
      <c r="A37" s="16"/>
      <c r="B37" s="16"/>
      <c r="C37" s="270"/>
      <c r="D37" s="16"/>
      <c r="E37" s="16"/>
      <c r="F37" s="10"/>
      <c r="G37" s="207"/>
      <c r="H37" s="207"/>
      <c r="J37" s="265"/>
    </row>
    <row r="38" spans="1:10" ht="12.75" customHeight="1">
      <c r="A38" s="16"/>
      <c r="B38" s="16"/>
      <c r="C38" s="270"/>
      <c r="D38" s="16"/>
      <c r="E38" s="16"/>
      <c r="F38" s="10"/>
      <c r="G38" s="207"/>
      <c r="H38" s="207"/>
      <c r="J38" s="265"/>
    </row>
    <row r="39" spans="1:10" ht="12.75" customHeight="1">
      <c r="A39" s="16"/>
      <c r="B39" s="16"/>
      <c r="C39" s="270"/>
      <c r="D39" s="16"/>
      <c r="E39" s="16"/>
      <c r="F39" s="10"/>
      <c r="G39" s="207"/>
      <c r="H39" s="207"/>
      <c r="J39" s="265"/>
    </row>
    <row r="40" spans="1:10" ht="12.75" customHeight="1">
      <c r="A40" s="16"/>
      <c r="B40" s="16"/>
      <c r="C40" s="16"/>
      <c r="D40" s="16"/>
      <c r="E40" s="16"/>
      <c r="F40" s="10"/>
      <c r="G40" s="207"/>
      <c r="H40" s="207"/>
      <c r="J40" s="265"/>
    </row>
    <row r="41" spans="1:10" ht="12.75" customHeight="1">
      <c r="A41" s="16"/>
      <c r="B41" s="16"/>
      <c r="C41" s="16"/>
      <c r="D41" s="16"/>
      <c r="E41" s="16"/>
      <c r="F41" s="10"/>
      <c r="G41" s="207"/>
      <c r="H41" s="207"/>
      <c r="J41" s="265"/>
    </row>
    <row r="42" spans="1:10" ht="12.75" customHeight="1">
      <c r="A42" s="16"/>
      <c r="B42" s="16"/>
      <c r="C42" s="16"/>
      <c r="D42" s="16"/>
      <c r="E42" s="16"/>
      <c r="F42" s="10"/>
      <c r="G42" s="207"/>
      <c r="H42" s="207"/>
      <c r="J42" s="265"/>
    </row>
    <row r="43" spans="1:10" ht="12.75" customHeight="1">
      <c r="A43" s="16"/>
      <c r="B43" s="16"/>
      <c r="C43" s="16"/>
      <c r="D43" s="16"/>
      <c r="E43" s="16"/>
      <c r="F43" s="10"/>
      <c r="G43" s="207"/>
      <c r="H43" s="207"/>
      <c r="J43" s="265"/>
    </row>
    <row r="44" spans="1:10" ht="12.75" customHeight="1">
      <c r="A44" s="16"/>
      <c r="B44" s="16"/>
      <c r="C44" s="16"/>
      <c r="D44" s="16"/>
      <c r="E44" s="16"/>
      <c r="F44" s="10"/>
      <c r="G44" s="207"/>
      <c r="H44" s="207"/>
      <c r="J44" s="265"/>
    </row>
    <row r="45" spans="1:10" ht="12.75" customHeight="1">
      <c r="A45" s="16"/>
      <c r="B45" s="16"/>
      <c r="C45" s="16"/>
      <c r="D45" s="16"/>
      <c r="E45" s="16"/>
      <c r="F45" s="10"/>
      <c r="G45" s="207"/>
      <c r="H45" s="207"/>
      <c r="J45" s="265"/>
    </row>
    <row r="46" spans="1:10" ht="12.75" customHeight="1">
      <c r="A46" s="16"/>
      <c r="B46" s="16"/>
      <c r="C46" s="16"/>
      <c r="D46" s="16"/>
      <c r="E46" s="16"/>
      <c r="F46" s="10"/>
      <c r="G46" s="207"/>
      <c r="H46" s="207"/>
      <c r="J46" s="265"/>
    </row>
    <row r="47" spans="1:10" ht="12.75" customHeight="1">
      <c r="A47" s="16"/>
      <c r="B47" s="16"/>
      <c r="C47" s="16"/>
      <c r="D47" s="16"/>
      <c r="E47" s="16"/>
      <c r="F47" s="10"/>
      <c r="G47" s="207"/>
      <c r="H47" s="207"/>
      <c r="J47" s="265"/>
    </row>
    <row r="48" spans="1:10" ht="12.75" customHeight="1">
      <c r="A48" s="16"/>
      <c r="B48" s="16"/>
      <c r="C48" s="16"/>
      <c r="D48" s="16"/>
      <c r="E48" s="16"/>
      <c r="F48" s="10"/>
      <c r="G48" s="207"/>
      <c r="H48" s="207"/>
      <c r="J48" s="265"/>
    </row>
    <row r="49" spans="1:11" ht="12.75" customHeight="1">
      <c r="A49" s="16"/>
      <c r="B49" s="16"/>
      <c r="C49" s="16"/>
      <c r="D49" s="16"/>
      <c r="E49" s="16"/>
      <c r="F49" s="10"/>
      <c r="G49" s="207"/>
      <c r="H49" s="207"/>
      <c r="J49" s="265"/>
    </row>
    <row r="50" spans="1:11" ht="12.75" customHeight="1">
      <c r="A50" s="16"/>
      <c r="B50" s="16"/>
      <c r="C50" s="16"/>
      <c r="D50" s="16"/>
      <c r="E50" s="16"/>
      <c r="F50" s="10"/>
      <c r="G50" s="207"/>
      <c r="H50" s="207"/>
      <c r="J50" s="265"/>
    </row>
    <row r="51" spans="1:11" ht="12.75" customHeight="1">
      <c r="A51" s="16"/>
      <c r="B51" s="16"/>
      <c r="C51" s="16"/>
      <c r="D51" s="16"/>
      <c r="E51" s="16"/>
      <c r="F51" s="10"/>
      <c r="G51" s="207"/>
      <c r="H51" s="207"/>
      <c r="J51" s="265"/>
    </row>
    <row r="52" spans="1:11" ht="12.75" customHeight="1">
      <c r="A52" s="16"/>
      <c r="B52" s="16"/>
      <c r="C52" s="16"/>
      <c r="D52" s="16"/>
      <c r="E52" s="16"/>
      <c r="F52" s="16"/>
      <c r="G52" s="226"/>
      <c r="H52" s="226"/>
    </row>
    <row r="53" spans="1:11" ht="12.75" customHeight="1">
      <c r="A53" s="16"/>
      <c r="B53" s="16"/>
      <c r="C53" s="16"/>
      <c r="D53" s="16"/>
      <c r="E53" s="16"/>
      <c r="F53" s="16"/>
      <c r="G53" s="226"/>
      <c r="H53" s="226"/>
    </row>
    <row r="54" spans="1:11" ht="12.75" customHeight="1">
      <c r="A54" s="16"/>
      <c r="B54" s="16"/>
      <c r="C54" s="16"/>
      <c r="D54" s="16"/>
      <c r="E54" s="16"/>
      <c r="F54" s="16"/>
      <c r="G54" s="226"/>
      <c r="H54" s="226"/>
    </row>
    <row r="55" spans="1:11" ht="12.75" customHeight="1">
      <c r="A55" s="16"/>
      <c r="B55" s="16"/>
      <c r="C55" s="16"/>
      <c r="D55" s="16"/>
      <c r="E55" s="16"/>
      <c r="F55" s="16"/>
    </row>
    <row r="56" spans="1:11" s="282" customFormat="1" ht="12.75" customHeight="1">
      <c r="A56" s="278" t="s">
        <v>1072</v>
      </c>
      <c r="B56" s="16"/>
      <c r="C56" s="16"/>
      <c r="D56" s="16"/>
      <c r="E56" s="16"/>
      <c r="F56" s="279" t="s">
        <v>1035</v>
      </c>
      <c r="G56" s="280"/>
      <c r="H56" s="280"/>
      <c r="I56" s="280"/>
      <c r="J56" s="280"/>
      <c r="K56" s="281"/>
    </row>
    <row r="57" spans="1:11" ht="12.75" customHeight="1">
      <c r="A57" s="65" t="s">
        <v>879</v>
      </c>
      <c r="B57" s="68"/>
      <c r="C57" s="68"/>
      <c r="D57" s="68"/>
      <c r="E57" s="68"/>
      <c r="F57" s="69" t="s">
        <v>880</v>
      </c>
      <c r="G57" s="207"/>
      <c r="H57" s="207"/>
      <c r="J57" s="265"/>
    </row>
    <row r="58" spans="1:11" ht="12.75" customHeight="1">
      <c r="A58" s="283"/>
      <c r="B58" s="283"/>
      <c r="C58" s="283"/>
      <c r="D58" s="283"/>
      <c r="E58" s="283"/>
      <c r="F58" s="283"/>
      <c r="G58" s="207"/>
      <c r="H58" s="207"/>
      <c r="J58" s="265"/>
    </row>
    <row r="59" spans="1:11" ht="12.75" customHeight="1">
      <c r="G59" s="207"/>
      <c r="H59" s="207"/>
      <c r="J59" s="265"/>
    </row>
    <row r="60" spans="1:11" ht="12.75" customHeight="1">
      <c r="G60" s="207"/>
      <c r="H60" s="207"/>
      <c r="J60" s="271"/>
    </row>
    <row r="63" spans="1:11" ht="12" customHeight="1">
      <c r="G63" s="207"/>
      <c r="H63" s="207"/>
      <c r="J63" s="265"/>
    </row>
    <row r="64" spans="1:11" ht="12" customHeight="1">
      <c r="G64" s="207"/>
      <c r="H64" s="207"/>
      <c r="J64" s="265"/>
    </row>
    <row r="65" spans="7:10" ht="12" customHeight="1">
      <c r="G65" s="207"/>
      <c r="H65" s="207"/>
      <c r="J65" s="265"/>
    </row>
    <row r="66" spans="7:10" ht="12" customHeight="1">
      <c r="G66" s="207"/>
      <c r="H66" s="207"/>
      <c r="J66" s="271"/>
    </row>
    <row r="67" spans="7:10" ht="12" customHeight="1">
      <c r="G67" s="207"/>
      <c r="H67" s="207"/>
      <c r="J67" s="272"/>
    </row>
    <row r="68" spans="7:10" ht="12" customHeight="1">
      <c r="G68" s="207"/>
      <c r="H68" s="207"/>
      <c r="J68" s="265"/>
    </row>
    <row r="69" spans="7:10" ht="12" customHeight="1">
      <c r="G69" s="207"/>
      <c r="H69" s="207"/>
      <c r="J69" s="265"/>
    </row>
    <row r="70" spans="7:10" ht="12" customHeight="1">
      <c r="G70" s="207"/>
      <c r="H70" s="207"/>
      <c r="J70" s="265"/>
    </row>
    <row r="71" spans="7:10" ht="12" customHeight="1">
      <c r="G71" s="207"/>
      <c r="H71" s="207"/>
      <c r="J71" s="265"/>
    </row>
    <row r="74" spans="7:10" ht="14.25" customHeight="1"/>
    <row r="75" spans="7:10" ht="10" customHeight="1">
      <c r="G75" s="207"/>
      <c r="H75" s="207"/>
    </row>
    <row r="76" spans="7:10" ht="10" customHeight="1">
      <c r="G76" s="207"/>
      <c r="H76" s="207"/>
    </row>
    <row r="77" spans="7:10" ht="10" customHeight="1">
      <c r="G77" s="207"/>
      <c r="H77" s="207"/>
    </row>
    <row r="78" spans="7:10" ht="14.25" customHeight="1">
      <c r="G78" s="207"/>
      <c r="H78" s="207"/>
    </row>
    <row r="79" spans="7:10">
      <c r="G79" s="207"/>
      <c r="H79" s="207"/>
    </row>
    <row r="80" spans="7:10" ht="14.25" customHeight="1">
      <c r="G80" s="207"/>
      <c r="H80" s="207"/>
    </row>
    <row r="81" spans="7:8" ht="14.25" customHeight="1">
      <c r="G81" s="207"/>
      <c r="H81" s="207"/>
    </row>
    <row r="82" spans="7:8">
      <c r="G82" s="207"/>
      <c r="H82" s="207"/>
    </row>
    <row r="83" spans="7:8">
      <c r="G83" s="207"/>
      <c r="H83" s="207"/>
    </row>
    <row r="84" spans="7:8">
      <c r="G84" s="207"/>
      <c r="H84" s="207"/>
    </row>
    <row r="85" spans="7:8">
      <c r="G85" s="207"/>
      <c r="H85" s="207"/>
    </row>
    <row r="86" spans="7:8">
      <c r="G86" s="207"/>
      <c r="H86" s="207"/>
    </row>
    <row r="87" spans="7:8">
      <c r="G87" s="207"/>
      <c r="H87" s="207"/>
    </row>
    <row r="88" spans="7:8">
      <c r="G88" s="207"/>
      <c r="H88" s="207"/>
    </row>
    <row r="89" spans="7:8">
      <c r="G89" s="207"/>
      <c r="H89" s="207"/>
    </row>
    <row r="90" spans="7:8">
      <c r="G90" s="207"/>
      <c r="H90" s="207"/>
    </row>
    <row r="91" spans="7:8">
      <c r="G91" s="207"/>
      <c r="H91" s="207"/>
    </row>
    <row r="92" spans="7:8">
      <c r="G92" s="207"/>
      <c r="H92" s="207"/>
    </row>
    <row r="93" spans="7:8">
      <c r="G93" s="207"/>
      <c r="H93" s="207"/>
    </row>
    <row r="94" spans="7:8">
      <c r="G94" s="207"/>
      <c r="H94" s="207"/>
    </row>
    <row r="95" spans="7:8">
      <c r="G95" s="207"/>
      <c r="H95" s="207"/>
    </row>
    <row r="96" spans="7:8">
      <c r="G96" s="207"/>
      <c r="H96" s="207"/>
    </row>
    <row r="97" spans="7:8">
      <c r="G97" s="207"/>
      <c r="H97" s="207"/>
    </row>
    <row r="168" spans="7:8">
      <c r="G168" s="207"/>
      <c r="H168" s="207"/>
    </row>
    <row r="169" spans="7:8">
      <c r="G169" s="207"/>
      <c r="H169" s="207"/>
    </row>
  </sheetData>
  <mergeCells count="2">
    <mergeCell ref="E3:F3"/>
    <mergeCell ref="E4:F4"/>
  </mergeCells>
  <printOptions gridLinesSet="0"/>
  <pageMargins left="0.78740157480314965" right="0.78740157480314965" top="0.78740157480314965" bottom="0.78740157480314965" header="0.51181102362204722" footer="0.51181102362204722"/>
  <pageSetup paperSize="9" scale="74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syncVertical="1" syncRef="A1" transitionEvaluation="1">
    <tabColor rgb="FFFFFF00"/>
  </sheetPr>
  <dimension ref="A1:H104"/>
  <sheetViews>
    <sheetView showGridLines="0" view="pageLayout" zoomScaleSheetLayoutView="137" workbookViewId="0">
      <selection activeCell="A33" sqref="A33"/>
    </sheetView>
  </sheetViews>
  <sheetFormatPr defaultColWidth="12.453125" defaultRowHeight="13"/>
  <cols>
    <col min="1" max="1" width="43.453125" style="169" customWidth="1"/>
    <col min="2" max="4" width="10.7265625" style="207" customWidth="1"/>
    <col min="5" max="5" width="38.1796875" style="288" customWidth="1"/>
    <col min="6" max="6" width="9.81640625" style="169" customWidth="1"/>
    <col min="7" max="8" width="8.7265625" style="169" customWidth="1"/>
    <col min="9" max="248" width="12.453125" style="169"/>
    <col min="249" max="249" width="43.453125" style="169" customWidth="1"/>
    <col min="250" max="252" width="14.453125" style="169" customWidth="1"/>
    <col min="253" max="253" width="37.26953125" style="169" customWidth="1"/>
    <col min="254" max="254" width="9.81640625" style="169" customWidth="1"/>
    <col min="255" max="259" width="8.7265625" style="169" customWidth="1"/>
    <col min="260" max="260" width="43" style="169" customWidth="1"/>
    <col min="261" max="504" width="12.453125" style="169"/>
    <col min="505" max="505" width="43.453125" style="169" customWidth="1"/>
    <col min="506" max="508" width="14.453125" style="169" customWidth="1"/>
    <col min="509" max="509" width="37.26953125" style="169" customWidth="1"/>
    <col min="510" max="510" width="9.81640625" style="169" customWidth="1"/>
    <col min="511" max="515" width="8.7265625" style="169" customWidth="1"/>
    <col min="516" max="516" width="43" style="169" customWidth="1"/>
    <col min="517" max="760" width="12.453125" style="169"/>
    <col min="761" max="761" width="43.453125" style="169" customWidth="1"/>
    <col min="762" max="764" width="14.453125" style="169" customWidth="1"/>
    <col min="765" max="765" width="37.26953125" style="169" customWidth="1"/>
    <col min="766" max="766" width="9.81640625" style="169" customWidth="1"/>
    <col min="767" max="771" width="8.7265625" style="169" customWidth="1"/>
    <col min="772" max="772" width="43" style="169" customWidth="1"/>
    <col min="773" max="1016" width="12.453125" style="169"/>
    <col min="1017" max="1017" width="43.453125" style="169" customWidth="1"/>
    <col min="1018" max="1020" width="14.453125" style="169" customWidth="1"/>
    <col min="1021" max="1021" width="37.26953125" style="169" customWidth="1"/>
    <col min="1022" max="1022" width="9.81640625" style="169" customWidth="1"/>
    <col min="1023" max="1027" width="8.7265625" style="169" customWidth="1"/>
    <col min="1028" max="1028" width="43" style="169" customWidth="1"/>
    <col min="1029" max="1272" width="12.453125" style="169"/>
    <col min="1273" max="1273" width="43.453125" style="169" customWidth="1"/>
    <col min="1274" max="1276" width="14.453125" style="169" customWidth="1"/>
    <col min="1277" max="1277" width="37.26953125" style="169" customWidth="1"/>
    <col min="1278" max="1278" width="9.81640625" style="169" customWidth="1"/>
    <col min="1279" max="1283" width="8.7265625" style="169" customWidth="1"/>
    <col min="1284" max="1284" width="43" style="169" customWidth="1"/>
    <col min="1285" max="1528" width="12.453125" style="169"/>
    <col min="1529" max="1529" width="43.453125" style="169" customWidth="1"/>
    <col min="1530" max="1532" width="14.453125" style="169" customWidth="1"/>
    <col min="1533" max="1533" width="37.26953125" style="169" customWidth="1"/>
    <col min="1534" max="1534" width="9.81640625" style="169" customWidth="1"/>
    <col min="1535" max="1539" width="8.7265625" style="169" customWidth="1"/>
    <col min="1540" max="1540" width="43" style="169" customWidth="1"/>
    <col min="1541" max="1784" width="12.453125" style="169"/>
    <col min="1785" max="1785" width="43.453125" style="169" customWidth="1"/>
    <col min="1786" max="1788" width="14.453125" style="169" customWidth="1"/>
    <col min="1789" max="1789" width="37.26953125" style="169" customWidth="1"/>
    <col min="1790" max="1790" width="9.81640625" style="169" customWidth="1"/>
    <col min="1791" max="1795" width="8.7265625" style="169" customWidth="1"/>
    <col min="1796" max="1796" width="43" style="169" customWidth="1"/>
    <col min="1797" max="2040" width="12.453125" style="169"/>
    <col min="2041" max="2041" width="43.453125" style="169" customWidth="1"/>
    <col min="2042" max="2044" width="14.453125" style="169" customWidth="1"/>
    <col min="2045" max="2045" width="37.26953125" style="169" customWidth="1"/>
    <col min="2046" max="2046" width="9.81640625" style="169" customWidth="1"/>
    <col min="2047" max="2051" width="8.7265625" style="169" customWidth="1"/>
    <col min="2052" max="2052" width="43" style="169" customWidth="1"/>
    <col min="2053" max="2296" width="12.453125" style="169"/>
    <col min="2297" max="2297" width="43.453125" style="169" customWidth="1"/>
    <col min="2298" max="2300" width="14.453125" style="169" customWidth="1"/>
    <col min="2301" max="2301" width="37.26953125" style="169" customWidth="1"/>
    <col min="2302" max="2302" width="9.81640625" style="169" customWidth="1"/>
    <col min="2303" max="2307" width="8.7265625" style="169" customWidth="1"/>
    <col min="2308" max="2308" width="43" style="169" customWidth="1"/>
    <col min="2309" max="2552" width="12.453125" style="169"/>
    <col min="2553" max="2553" width="43.453125" style="169" customWidth="1"/>
    <col min="2554" max="2556" width="14.453125" style="169" customWidth="1"/>
    <col min="2557" max="2557" width="37.26953125" style="169" customWidth="1"/>
    <col min="2558" max="2558" width="9.81640625" style="169" customWidth="1"/>
    <col min="2559" max="2563" width="8.7265625" style="169" customWidth="1"/>
    <col min="2564" max="2564" width="43" style="169" customWidth="1"/>
    <col min="2565" max="2808" width="12.453125" style="169"/>
    <col min="2809" max="2809" width="43.453125" style="169" customWidth="1"/>
    <col min="2810" max="2812" width="14.453125" style="169" customWidth="1"/>
    <col min="2813" max="2813" width="37.26953125" style="169" customWidth="1"/>
    <col min="2814" max="2814" width="9.81640625" style="169" customWidth="1"/>
    <col min="2815" max="2819" width="8.7265625" style="169" customWidth="1"/>
    <col min="2820" max="2820" width="43" style="169" customWidth="1"/>
    <col min="2821" max="3064" width="12.453125" style="169"/>
    <col min="3065" max="3065" width="43.453125" style="169" customWidth="1"/>
    <col min="3066" max="3068" width="14.453125" style="169" customWidth="1"/>
    <col min="3069" max="3069" width="37.26953125" style="169" customWidth="1"/>
    <col min="3070" max="3070" width="9.81640625" style="169" customWidth="1"/>
    <col min="3071" max="3075" width="8.7265625" style="169" customWidth="1"/>
    <col min="3076" max="3076" width="43" style="169" customWidth="1"/>
    <col min="3077" max="3320" width="12.453125" style="169"/>
    <col min="3321" max="3321" width="43.453125" style="169" customWidth="1"/>
    <col min="3322" max="3324" width="14.453125" style="169" customWidth="1"/>
    <col min="3325" max="3325" width="37.26953125" style="169" customWidth="1"/>
    <col min="3326" max="3326" width="9.81640625" style="169" customWidth="1"/>
    <col min="3327" max="3331" width="8.7265625" style="169" customWidth="1"/>
    <col min="3332" max="3332" width="43" style="169" customWidth="1"/>
    <col min="3333" max="3576" width="12.453125" style="169"/>
    <col min="3577" max="3577" width="43.453125" style="169" customWidth="1"/>
    <col min="3578" max="3580" width="14.453125" style="169" customWidth="1"/>
    <col min="3581" max="3581" width="37.26953125" style="169" customWidth="1"/>
    <col min="3582" max="3582" width="9.81640625" style="169" customWidth="1"/>
    <col min="3583" max="3587" width="8.7265625" style="169" customWidth="1"/>
    <col min="3588" max="3588" width="43" style="169" customWidth="1"/>
    <col min="3589" max="3832" width="12.453125" style="169"/>
    <col min="3833" max="3833" width="43.453125" style="169" customWidth="1"/>
    <col min="3834" max="3836" width="14.453125" style="169" customWidth="1"/>
    <col min="3837" max="3837" width="37.26953125" style="169" customWidth="1"/>
    <col min="3838" max="3838" width="9.81640625" style="169" customWidth="1"/>
    <col min="3839" max="3843" width="8.7265625" style="169" customWidth="1"/>
    <col min="3844" max="3844" width="43" style="169" customWidth="1"/>
    <col min="3845" max="4088" width="12.453125" style="169"/>
    <col min="4089" max="4089" width="43.453125" style="169" customWidth="1"/>
    <col min="4090" max="4092" width="14.453125" style="169" customWidth="1"/>
    <col min="4093" max="4093" width="37.26953125" style="169" customWidth="1"/>
    <col min="4094" max="4094" width="9.81640625" style="169" customWidth="1"/>
    <col min="4095" max="4099" width="8.7265625" style="169" customWidth="1"/>
    <col min="4100" max="4100" width="43" style="169" customWidth="1"/>
    <col min="4101" max="4344" width="12.453125" style="169"/>
    <col min="4345" max="4345" width="43.453125" style="169" customWidth="1"/>
    <col min="4346" max="4348" width="14.453125" style="169" customWidth="1"/>
    <col min="4349" max="4349" width="37.26953125" style="169" customWidth="1"/>
    <col min="4350" max="4350" width="9.81640625" style="169" customWidth="1"/>
    <col min="4351" max="4355" width="8.7265625" style="169" customWidth="1"/>
    <col min="4356" max="4356" width="43" style="169" customWidth="1"/>
    <col min="4357" max="4600" width="12.453125" style="169"/>
    <col min="4601" max="4601" width="43.453125" style="169" customWidth="1"/>
    <col min="4602" max="4604" width="14.453125" style="169" customWidth="1"/>
    <col min="4605" max="4605" width="37.26953125" style="169" customWidth="1"/>
    <col min="4606" max="4606" width="9.81640625" style="169" customWidth="1"/>
    <col min="4607" max="4611" width="8.7265625" style="169" customWidth="1"/>
    <col min="4612" max="4612" width="43" style="169" customWidth="1"/>
    <col min="4613" max="4856" width="12.453125" style="169"/>
    <col min="4857" max="4857" width="43.453125" style="169" customWidth="1"/>
    <col min="4858" max="4860" width="14.453125" style="169" customWidth="1"/>
    <col min="4861" max="4861" width="37.26953125" style="169" customWidth="1"/>
    <col min="4862" max="4862" width="9.81640625" style="169" customWidth="1"/>
    <col min="4863" max="4867" width="8.7265625" style="169" customWidth="1"/>
    <col min="4868" max="4868" width="43" style="169" customWidth="1"/>
    <col min="4869" max="5112" width="12.453125" style="169"/>
    <col min="5113" max="5113" width="43.453125" style="169" customWidth="1"/>
    <col min="5114" max="5116" width="14.453125" style="169" customWidth="1"/>
    <col min="5117" max="5117" width="37.26953125" style="169" customWidth="1"/>
    <col min="5118" max="5118" width="9.81640625" style="169" customWidth="1"/>
    <col min="5119" max="5123" width="8.7265625" style="169" customWidth="1"/>
    <col min="5124" max="5124" width="43" style="169" customWidth="1"/>
    <col min="5125" max="5368" width="12.453125" style="169"/>
    <col min="5369" max="5369" width="43.453125" style="169" customWidth="1"/>
    <col min="5370" max="5372" width="14.453125" style="169" customWidth="1"/>
    <col min="5373" max="5373" width="37.26953125" style="169" customWidth="1"/>
    <col min="5374" max="5374" width="9.81640625" style="169" customWidth="1"/>
    <col min="5375" max="5379" width="8.7265625" style="169" customWidth="1"/>
    <col min="5380" max="5380" width="43" style="169" customWidth="1"/>
    <col min="5381" max="5624" width="12.453125" style="169"/>
    <col min="5625" max="5625" width="43.453125" style="169" customWidth="1"/>
    <col min="5626" max="5628" width="14.453125" style="169" customWidth="1"/>
    <col min="5629" max="5629" width="37.26953125" style="169" customWidth="1"/>
    <col min="5630" max="5630" width="9.81640625" style="169" customWidth="1"/>
    <col min="5631" max="5635" width="8.7265625" style="169" customWidth="1"/>
    <col min="5636" max="5636" width="43" style="169" customWidth="1"/>
    <col min="5637" max="5880" width="12.453125" style="169"/>
    <col min="5881" max="5881" width="43.453125" style="169" customWidth="1"/>
    <col min="5882" max="5884" width="14.453125" style="169" customWidth="1"/>
    <col min="5885" max="5885" width="37.26953125" style="169" customWidth="1"/>
    <col min="5886" max="5886" width="9.81640625" style="169" customWidth="1"/>
    <col min="5887" max="5891" width="8.7265625" style="169" customWidth="1"/>
    <col min="5892" max="5892" width="43" style="169" customWidth="1"/>
    <col min="5893" max="6136" width="12.453125" style="169"/>
    <col min="6137" max="6137" width="43.453125" style="169" customWidth="1"/>
    <col min="6138" max="6140" width="14.453125" style="169" customWidth="1"/>
    <col min="6141" max="6141" width="37.26953125" style="169" customWidth="1"/>
    <col min="6142" max="6142" width="9.81640625" style="169" customWidth="1"/>
    <col min="6143" max="6147" width="8.7265625" style="169" customWidth="1"/>
    <col min="6148" max="6148" width="43" style="169" customWidth="1"/>
    <col min="6149" max="6392" width="12.453125" style="169"/>
    <col min="6393" max="6393" width="43.453125" style="169" customWidth="1"/>
    <col min="6394" max="6396" width="14.453125" style="169" customWidth="1"/>
    <col min="6397" max="6397" width="37.26953125" style="169" customWidth="1"/>
    <col min="6398" max="6398" width="9.81640625" style="169" customWidth="1"/>
    <col min="6399" max="6403" width="8.7265625" style="169" customWidth="1"/>
    <col min="6404" max="6404" width="43" style="169" customWidth="1"/>
    <col min="6405" max="6648" width="12.453125" style="169"/>
    <col min="6649" max="6649" width="43.453125" style="169" customWidth="1"/>
    <col min="6650" max="6652" width="14.453125" style="169" customWidth="1"/>
    <col min="6653" max="6653" width="37.26953125" style="169" customWidth="1"/>
    <col min="6654" max="6654" width="9.81640625" style="169" customWidth="1"/>
    <col min="6655" max="6659" width="8.7265625" style="169" customWidth="1"/>
    <col min="6660" max="6660" width="43" style="169" customWidth="1"/>
    <col min="6661" max="6904" width="12.453125" style="169"/>
    <col min="6905" max="6905" width="43.453125" style="169" customWidth="1"/>
    <col min="6906" max="6908" width="14.453125" style="169" customWidth="1"/>
    <col min="6909" max="6909" width="37.26953125" style="169" customWidth="1"/>
    <col min="6910" max="6910" width="9.81640625" style="169" customWidth="1"/>
    <col min="6911" max="6915" width="8.7265625" style="169" customWidth="1"/>
    <col min="6916" max="6916" width="43" style="169" customWidth="1"/>
    <col min="6917" max="7160" width="12.453125" style="169"/>
    <col min="7161" max="7161" width="43.453125" style="169" customWidth="1"/>
    <col min="7162" max="7164" width="14.453125" style="169" customWidth="1"/>
    <col min="7165" max="7165" width="37.26953125" style="169" customWidth="1"/>
    <col min="7166" max="7166" width="9.81640625" style="169" customWidth="1"/>
    <col min="7167" max="7171" width="8.7265625" style="169" customWidth="1"/>
    <col min="7172" max="7172" width="43" style="169" customWidth="1"/>
    <col min="7173" max="7416" width="12.453125" style="169"/>
    <col min="7417" max="7417" width="43.453125" style="169" customWidth="1"/>
    <col min="7418" max="7420" width="14.453125" style="169" customWidth="1"/>
    <col min="7421" max="7421" width="37.26953125" style="169" customWidth="1"/>
    <col min="7422" max="7422" width="9.81640625" style="169" customWidth="1"/>
    <col min="7423" max="7427" width="8.7265625" style="169" customWidth="1"/>
    <col min="7428" max="7428" width="43" style="169" customWidth="1"/>
    <col min="7429" max="7672" width="12.453125" style="169"/>
    <col min="7673" max="7673" width="43.453125" style="169" customWidth="1"/>
    <col min="7674" max="7676" width="14.453125" style="169" customWidth="1"/>
    <col min="7677" max="7677" width="37.26953125" style="169" customWidth="1"/>
    <col min="7678" max="7678" width="9.81640625" style="169" customWidth="1"/>
    <col min="7679" max="7683" width="8.7265625" style="169" customWidth="1"/>
    <col min="7684" max="7684" width="43" style="169" customWidth="1"/>
    <col min="7685" max="7928" width="12.453125" style="169"/>
    <col min="7929" max="7929" width="43.453125" style="169" customWidth="1"/>
    <col min="7930" max="7932" width="14.453125" style="169" customWidth="1"/>
    <col min="7933" max="7933" width="37.26953125" style="169" customWidth="1"/>
    <col min="7934" max="7934" width="9.81640625" style="169" customWidth="1"/>
    <col min="7935" max="7939" width="8.7265625" style="169" customWidth="1"/>
    <col min="7940" max="7940" width="43" style="169" customWidth="1"/>
    <col min="7941" max="8184" width="12.453125" style="169"/>
    <col min="8185" max="8185" width="43.453125" style="169" customWidth="1"/>
    <col min="8186" max="8188" width="14.453125" style="169" customWidth="1"/>
    <col min="8189" max="8189" width="37.26953125" style="169" customWidth="1"/>
    <col min="8190" max="8190" width="9.81640625" style="169" customWidth="1"/>
    <col min="8191" max="8195" width="8.7265625" style="169" customWidth="1"/>
    <col min="8196" max="8196" width="43" style="169" customWidth="1"/>
    <col min="8197" max="8440" width="12.453125" style="169"/>
    <col min="8441" max="8441" width="43.453125" style="169" customWidth="1"/>
    <col min="8442" max="8444" width="14.453125" style="169" customWidth="1"/>
    <col min="8445" max="8445" width="37.26953125" style="169" customWidth="1"/>
    <col min="8446" max="8446" width="9.81640625" style="169" customWidth="1"/>
    <col min="8447" max="8451" width="8.7265625" style="169" customWidth="1"/>
    <col min="8452" max="8452" width="43" style="169" customWidth="1"/>
    <col min="8453" max="8696" width="12.453125" style="169"/>
    <col min="8697" max="8697" width="43.453125" style="169" customWidth="1"/>
    <col min="8698" max="8700" width="14.453125" style="169" customWidth="1"/>
    <col min="8701" max="8701" width="37.26953125" style="169" customWidth="1"/>
    <col min="8702" max="8702" width="9.81640625" style="169" customWidth="1"/>
    <col min="8703" max="8707" width="8.7265625" style="169" customWidth="1"/>
    <col min="8708" max="8708" width="43" style="169" customWidth="1"/>
    <col min="8709" max="8952" width="12.453125" style="169"/>
    <col min="8953" max="8953" width="43.453125" style="169" customWidth="1"/>
    <col min="8954" max="8956" width="14.453125" style="169" customWidth="1"/>
    <col min="8957" max="8957" width="37.26953125" style="169" customWidth="1"/>
    <col min="8958" max="8958" width="9.81640625" style="169" customWidth="1"/>
    <col min="8959" max="8963" width="8.7265625" style="169" customWidth="1"/>
    <col min="8964" max="8964" width="43" style="169" customWidth="1"/>
    <col min="8965" max="9208" width="12.453125" style="169"/>
    <col min="9209" max="9209" width="43.453125" style="169" customWidth="1"/>
    <col min="9210" max="9212" width="14.453125" style="169" customWidth="1"/>
    <col min="9213" max="9213" width="37.26953125" style="169" customWidth="1"/>
    <col min="9214" max="9214" width="9.81640625" style="169" customWidth="1"/>
    <col min="9215" max="9219" width="8.7265625" style="169" customWidth="1"/>
    <col min="9220" max="9220" width="43" style="169" customWidth="1"/>
    <col min="9221" max="9464" width="12.453125" style="169"/>
    <col min="9465" max="9465" width="43.453125" style="169" customWidth="1"/>
    <col min="9466" max="9468" width="14.453125" style="169" customWidth="1"/>
    <col min="9469" max="9469" width="37.26953125" style="169" customWidth="1"/>
    <col min="9470" max="9470" width="9.81640625" style="169" customWidth="1"/>
    <col min="9471" max="9475" width="8.7265625" style="169" customWidth="1"/>
    <col min="9476" max="9476" width="43" style="169" customWidth="1"/>
    <col min="9477" max="9720" width="12.453125" style="169"/>
    <col min="9721" max="9721" width="43.453125" style="169" customWidth="1"/>
    <col min="9722" max="9724" width="14.453125" style="169" customWidth="1"/>
    <col min="9725" max="9725" width="37.26953125" style="169" customWidth="1"/>
    <col min="9726" max="9726" width="9.81640625" style="169" customWidth="1"/>
    <col min="9727" max="9731" width="8.7265625" style="169" customWidth="1"/>
    <col min="9732" max="9732" width="43" style="169" customWidth="1"/>
    <col min="9733" max="9976" width="12.453125" style="169"/>
    <col min="9977" max="9977" width="43.453125" style="169" customWidth="1"/>
    <col min="9978" max="9980" width="14.453125" style="169" customWidth="1"/>
    <col min="9981" max="9981" width="37.26953125" style="169" customWidth="1"/>
    <col min="9982" max="9982" width="9.81640625" style="169" customWidth="1"/>
    <col min="9983" max="9987" width="8.7265625" style="169" customWidth="1"/>
    <col min="9988" max="9988" width="43" style="169" customWidth="1"/>
    <col min="9989" max="10232" width="12.453125" style="169"/>
    <col min="10233" max="10233" width="43.453125" style="169" customWidth="1"/>
    <col min="10234" max="10236" width="14.453125" style="169" customWidth="1"/>
    <col min="10237" max="10237" width="37.26953125" style="169" customWidth="1"/>
    <col min="10238" max="10238" width="9.81640625" style="169" customWidth="1"/>
    <col min="10239" max="10243" width="8.7265625" style="169" customWidth="1"/>
    <col min="10244" max="10244" width="43" style="169" customWidth="1"/>
    <col min="10245" max="10488" width="12.453125" style="169"/>
    <col min="10489" max="10489" width="43.453125" style="169" customWidth="1"/>
    <col min="10490" max="10492" width="14.453125" style="169" customWidth="1"/>
    <col min="10493" max="10493" width="37.26953125" style="169" customWidth="1"/>
    <col min="10494" max="10494" width="9.81640625" style="169" customWidth="1"/>
    <col min="10495" max="10499" width="8.7265625" style="169" customWidth="1"/>
    <col min="10500" max="10500" width="43" style="169" customWidth="1"/>
    <col min="10501" max="10744" width="12.453125" style="169"/>
    <col min="10745" max="10745" width="43.453125" style="169" customWidth="1"/>
    <col min="10746" max="10748" width="14.453125" style="169" customWidth="1"/>
    <col min="10749" max="10749" width="37.26953125" style="169" customWidth="1"/>
    <col min="10750" max="10750" width="9.81640625" style="169" customWidth="1"/>
    <col min="10751" max="10755" width="8.7265625" style="169" customWidth="1"/>
    <col min="10756" max="10756" width="43" style="169" customWidth="1"/>
    <col min="10757" max="11000" width="12.453125" style="169"/>
    <col min="11001" max="11001" width="43.453125" style="169" customWidth="1"/>
    <col min="11002" max="11004" width="14.453125" style="169" customWidth="1"/>
    <col min="11005" max="11005" width="37.26953125" style="169" customWidth="1"/>
    <col min="11006" max="11006" width="9.81640625" style="169" customWidth="1"/>
    <col min="11007" max="11011" width="8.7265625" style="169" customWidth="1"/>
    <col min="11012" max="11012" width="43" style="169" customWidth="1"/>
    <col min="11013" max="11256" width="12.453125" style="169"/>
    <col min="11257" max="11257" width="43.453125" style="169" customWidth="1"/>
    <col min="11258" max="11260" width="14.453125" style="169" customWidth="1"/>
    <col min="11261" max="11261" width="37.26953125" style="169" customWidth="1"/>
    <col min="11262" max="11262" width="9.81640625" style="169" customWidth="1"/>
    <col min="11263" max="11267" width="8.7265625" style="169" customWidth="1"/>
    <col min="11268" max="11268" width="43" style="169" customWidth="1"/>
    <col min="11269" max="11512" width="12.453125" style="169"/>
    <col min="11513" max="11513" width="43.453125" style="169" customWidth="1"/>
    <col min="11514" max="11516" width="14.453125" style="169" customWidth="1"/>
    <col min="11517" max="11517" width="37.26953125" style="169" customWidth="1"/>
    <col min="11518" max="11518" width="9.81640625" style="169" customWidth="1"/>
    <col min="11519" max="11523" width="8.7265625" style="169" customWidth="1"/>
    <col min="11524" max="11524" width="43" style="169" customWidth="1"/>
    <col min="11525" max="11768" width="12.453125" style="169"/>
    <col min="11769" max="11769" width="43.453125" style="169" customWidth="1"/>
    <col min="11770" max="11772" width="14.453125" style="169" customWidth="1"/>
    <col min="11773" max="11773" width="37.26953125" style="169" customWidth="1"/>
    <col min="11774" max="11774" width="9.81640625" style="169" customWidth="1"/>
    <col min="11775" max="11779" width="8.7265625" style="169" customWidth="1"/>
    <col min="11780" max="11780" width="43" style="169" customWidth="1"/>
    <col min="11781" max="12024" width="12.453125" style="169"/>
    <col min="12025" max="12025" width="43.453125" style="169" customWidth="1"/>
    <col min="12026" max="12028" width="14.453125" style="169" customWidth="1"/>
    <col min="12029" max="12029" width="37.26953125" style="169" customWidth="1"/>
    <col min="12030" max="12030" width="9.81640625" style="169" customWidth="1"/>
    <col min="12031" max="12035" width="8.7265625" style="169" customWidth="1"/>
    <col min="12036" max="12036" width="43" style="169" customWidth="1"/>
    <col min="12037" max="12280" width="12.453125" style="169"/>
    <col min="12281" max="12281" width="43.453125" style="169" customWidth="1"/>
    <col min="12282" max="12284" width="14.453125" style="169" customWidth="1"/>
    <col min="12285" max="12285" width="37.26953125" style="169" customWidth="1"/>
    <col min="12286" max="12286" width="9.81640625" style="169" customWidth="1"/>
    <col min="12287" max="12291" width="8.7265625" style="169" customWidth="1"/>
    <col min="12292" max="12292" width="43" style="169" customWidth="1"/>
    <col min="12293" max="12536" width="12.453125" style="169"/>
    <col min="12537" max="12537" width="43.453125" style="169" customWidth="1"/>
    <col min="12538" max="12540" width="14.453125" style="169" customWidth="1"/>
    <col min="12541" max="12541" width="37.26953125" style="169" customWidth="1"/>
    <col min="12542" max="12542" width="9.81640625" style="169" customWidth="1"/>
    <col min="12543" max="12547" width="8.7265625" style="169" customWidth="1"/>
    <col min="12548" max="12548" width="43" style="169" customWidth="1"/>
    <col min="12549" max="12792" width="12.453125" style="169"/>
    <col min="12793" max="12793" width="43.453125" style="169" customWidth="1"/>
    <col min="12794" max="12796" width="14.453125" style="169" customWidth="1"/>
    <col min="12797" max="12797" width="37.26953125" style="169" customWidth="1"/>
    <col min="12798" max="12798" width="9.81640625" style="169" customWidth="1"/>
    <col min="12799" max="12803" width="8.7265625" style="169" customWidth="1"/>
    <col min="12804" max="12804" width="43" style="169" customWidth="1"/>
    <col min="12805" max="13048" width="12.453125" style="169"/>
    <col min="13049" max="13049" width="43.453125" style="169" customWidth="1"/>
    <col min="13050" max="13052" width="14.453125" style="169" customWidth="1"/>
    <col min="13053" max="13053" width="37.26953125" style="169" customWidth="1"/>
    <col min="13054" max="13054" width="9.81640625" style="169" customWidth="1"/>
    <col min="13055" max="13059" width="8.7265625" style="169" customWidth="1"/>
    <col min="13060" max="13060" width="43" style="169" customWidth="1"/>
    <col min="13061" max="13304" width="12.453125" style="169"/>
    <col min="13305" max="13305" width="43.453125" style="169" customWidth="1"/>
    <col min="13306" max="13308" width="14.453125" style="169" customWidth="1"/>
    <col min="13309" max="13309" width="37.26953125" style="169" customWidth="1"/>
    <col min="13310" max="13310" width="9.81640625" style="169" customWidth="1"/>
    <col min="13311" max="13315" width="8.7265625" style="169" customWidth="1"/>
    <col min="13316" max="13316" width="43" style="169" customWidth="1"/>
    <col min="13317" max="13560" width="12.453125" style="169"/>
    <col min="13561" max="13561" width="43.453125" style="169" customWidth="1"/>
    <col min="13562" max="13564" width="14.453125" style="169" customWidth="1"/>
    <col min="13565" max="13565" width="37.26953125" style="169" customWidth="1"/>
    <col min="13566" max="13566" width="9.81640625" style="169" customWidth="1"/>
    <col min="13567" max="13571" width="8.7265625" style="169" customWidth="1"/>
    <col min="13572" max="13572" width="43" style="169" customWidth="1"/>
    <col min="13573" max="13816" width="12.453125" style="169"/>
    <col min="13817" max="13817" width="43.453125" style="169" customWidth="1"/>
    <col min="13818" max="13820" width="14.453125" style="169" customWidth="1"/>
    <col min="13821" max="13821" width="37.26953125" style="169" customWidth="1"/>
    <col min="13822" max="13822" width="9.81640625" style="169" customWidth="1"/>
    <col min="13823" max="13827" width="8.7265625" style="169" customWidth="1"/>
    <col min="13828" max="13828" width="43" style="169" customWidth="1"/>
    <col min="13829" max="14072" width="12.453125" style="169"/>
    <col min="14073" max="14073" width="43.453125" style="169" customWidth="1"/>
    <col min="14074" max="14076" width="14.453125" style="169" customWidth="1"/>
    <col min="14077" max="14077" width="37.26953125" style="169" customWidth="1"/>
    <col min="14078" max="14078" width="9.81640625" style="169" customWidth="1"/>
    <col min="14079" max="14083" width="8.7265625" style="169" customWidth="1"/>
    <col min="14084" max="14084" width="43" style="169" customWidth="1"/>
    <col min="14085" max="14328" width="12.453125" style="169"/>
    <col min="14329" max="14329" width="43.453125" style="169" customWidth="1"/>
    <col min="14330" max="14332" width="14.453125" style="169" customWidth="1"/>
    <col min="14333" max="14333" width="37.26953125" style="169" customWidth="1"/>
    <col min="14334" max="14334" width="9.81640625" style="169" customWidth="1"/>
    <col min="14335" max="14339" width="8.7265625" style="169" customWidth="1"/>
    <col min="14340" max="14340" width="43" style="169" customWidth="1"/>
    <col min="14341" max="14584" width="12.453125" style="169"/>
    <col min="14585" max="14585" width="43.453125" style="169" customWidth="1"/>
    <col min="14586" max="14588" width="14.453125" style="169" customWidth="1"/>
    <col min="14589" max="14589" width="37.26953125" style="169" customWidth="1"/>
    <col min="14590" max="14590" width="9.81640625" style="169" customWidth="1"/>
    <col min="14591" max="14595" width="8.7265625" style="169" customWidth="1"/>
    <col min="14596" max="14596" width="43" style="169" customWidth="1"/>
    <col min="14597" max="14840" width="12.453125" style="169"/>
    <col min="14841" max="14841" width="43.453125" style="169" customWidth="1"/>
    <col min="14842" max="14844" width="14.453125" style="169" customWidth="1"/>
    <col min="14845" max="14845" width="37.26953125" style="169" customWidth="1"/>
    <col min="14846" max="14846" width="9.81640625" style="169" customWidth="1"/>
    <col min="14847" max="14851" width="8.7265625" style="169" customWidth="1"/>
    <col min="14852" max="14852" width="43" style="169" customWidth="1"/>
    <col min="14853" max="15096" width="12.453125" style="169"/>
    <col min="15097" max="15097" width="43.453125" style="169" customWidth="1"/>
    <col min="15098" max="15100" width="14.453125" style="169" customWidth="1"/>
    <col min="15101" max="15101" width="37.26953125" style="169" customWidth="1"/>
    <col min="15102" max="15102" width="9.81640625" style="169" customWidth="1"/>
    <col min="15103" max="15107" width="8.7265625" style="169" customWidth="1"/>
    <col min="15108" max="15108" width="43" style="169" customWidth="1"/>
    <col min="15109" max="15352" width="12.453125" style="169"/>
    <col min="15353" max="15353" width="43.453125" style="169" customWidth="1"/>
    <col min="15354" max="15356" width="14.453125" style="169" customWidth="1"/>
    <col min="15357" max="15357" width="37.26953125" style="169" customWidth="1"/>
    <col min="15358" max="15358" width="9.81640625" style="169" customWidth="1"/>
    <col min="15359" max="15363" width="8.7265625" style="169" customWidth="1"/>
    <col min="15364" max="15364" width="43" style="169" customWidth="1"/>
    <col min="15365" max="15608" width="12.453125" style="169"/>
    <col min="15609" max="15609" width="43.453125" style="169" customWidth="1"/>
    <col min="15610" max="15612" width="14.453125" style="169" customWidth="1"/>
    <col min="15613" max="15613" width="37.26953125" style="169" customWidth="1"/>
    <col min="15614" max="15614" width="9.81640625" style="169" customWidth="1"/>
    <col min="15615" max="15619" width="8.7265625" style="169" customWidth="1"/>
    <col min="15620" max="15620" width="43" style="169" customWidth="1"/>
    <col min="15621" max="15864" width="12.453125" style="169"/>
    <col min="15865" max="15865" width="43.453125" style="169" customWidth="1"/>
    <col min="15866" max="15868" width="14.453125" style="169" customWidth="1"/>
    <col min="15869" max="15869" width="37.26953125" style="169" customWidth="1"/>
    <col min="15870" max="15870" width="9.81640625" style="169" customWidth="1"/>
    <col min="15871" max="15875" width="8.7265625" style="169" customWidth="1"/>
    <col min="15876" max="15876" width="43" style="169" customWidth="1"/>
    <col min="15877" max="16120" width="12.453125" style="169"/>
    <col min="16121" max="16121" width="43.453125" style="169" customWidth="1"/>
    <col min="16122" max="16124" width="14.453125" style="169" customWidth="1"/>
    <col min="16125" max="16125" width="37.26953125" style="169" customWidth="1"/>
    <col min="16126" max="16126" width="9.81640625" style="169" customWidth="1"/>
    <col min="16127" max="16131" width="8.7265625" style="169" customWidth="1"/>
    <col min="16132" max="16132" width="43" style="169" customWidth="1"/>
    <col min="16133" max="16384" width="12.453125" style="169"/>
  </cols>
  <sheetData>
    <row r="1" spans="1:8" s="286" customFormat="1" ht="24.75" customHeight="1">
      <c r="A1" s="165" t="s">
        <v>0</v>
      </c>
      <c r="B1" s="284"/>
      <c r="C1" s="284"/>
      <c r="D1" s="284"/>
      <c r="E1" s="285" t="s">
        <v>1</v>
      </c>
    </row>
    <row r="2" spans="1:8" ht="19" customHeight="1"/>
    <row r="3" spans="1:8" s="289" customFormat="1" ht="19" customHeight="1">
      <c r="A3" s="209" t="s">
        <v>1074</v>
      </c>
      <c r="B3" s="227"/>
      <c r="C3" s="227"/>
      <c r="D3" s="227"/>
      <c r="E3" s="231" t="s">
        <v>1073</v>
      </c>
      <c r="F3" s="207"/>
      <c r="G3" s="169"/>
    </row>
    <row r="4" spans="1:8" ht="19" customHeight="1">
      <c r="A4" s="209" t="s">
        <v>358</v>
      </c>
      <c r="B4" s="227"/>
      <c r="C4" s="227"/>
      <c r="D4" s="900" t="s">
        <v>359</v>
      </c>
      <c r="E4" s="900"/>
    </row>
    <row r="5" spans="1:8" ht="19" customHeight="1"/>
    <row r="6" spans="1:8" ht="16.5" customHeight="1">
      <c r="A6" s="9" t="s">
        <v>360</v>
      </c>
      <c r="B6" s="10"/>
      <c r="C6" s="15">
        <v>2016</v>
      </c>
      <c r="D6" s="10"/>
      <c r="E6" s="67" t="s">
        <v>361</v>
      </c>
      <c r="G6" s="252"/>
    </row>
    <row r="7" spans="1:8" ht="13.5" customHeight="1">
      <c r="A7" s="9"/>
      <c r="B7" s="66" t="s">
        <v>204</v>
      </c>
      <c r="C7" s="66" t="s">
        <v>362</v>
      </c>
      <c r="D7" s="66" t="s">
        <v>363</v>
      </c>
      <c r="E7" s="67"/>
      <c r="G7" s="252"/>
    </row>
    <row r="8" spans="1:8" ht="13.5" customHeight="1">
      <c r="A8" s="779" t="s">
        <v>364</v>
      </c>
      <c r="B8" s="66" t="s">
        <v>294</v>
      </c>
      <c r="C8" s="66" t="s">
        <v>365</v>
      </c>
      <c r="D8" s="66" t="s">
        <v>366</v>
      </c>
      <c r="E8" s="302" t="s">
        <v>367</v>
      </c>
      <c r="F8" s="224"/>
      <c r="G8" s="294"/>
      <c r="H8" s="224"/>
    </row>
    <row r="9" spans="1:8" ht="8.15" customHeight="1">
      <c r="A9" s="16"/>
      <c r="B9" s="10"/>
      <c r="C9" s="10"/>
      <c r="D9" s="10"/>
      <c r="E9" s="67"/>
      <c r="F9" s="224"/>
      <c r="G9" s="294"/>
      <c r="H9" s="224"/>
    </row>
    <row r="10" spans="1:8" ht="18" customHeight="1">
      <c r="A10" s="722" t="s">
        <v>889</v>
      </c>
      <c r="B10" s="295">
        <v>3.5</v>
      </c>
      <c r="C10" s="295">
        <v>3.9</v>
      </c>
      <c r="D10" s="295">
        <v>3</v>
      </c>
      <c r="E10" s="296" t="s">
        <v>369</v>
      </c>
      <c r="F10" s="224"/>
      <c r="H10" s="297"/>
    </row>
    <row r="11" spans="1:8" ht="18" customHeight="1">
      <c r="A11" s="17" t="s">
        <v>370</v>
      </c>
      <c r="B11" s="10">
        <v>11.4</v>
      </c>
      <c r="C11" s="10">
        <v>11.7</v>
      </c>
      <c r="D11" s="10">
        <v>11</v>
      </c>
      <c r="E11" s="296" t="s">
        <v>371</v>
      </c>
      <c r="F11" s="298"/>
      <c r="H11" s="297"/>
    </row>
    <row r="12" spans="1:8" ht="18" customHeight="1">
      <c r="A12" s="722" t="s">
        <v>372</v>
      </c>
      <c r="E12" s="296" t="s">
        <v>1036</v>
      </c>
      <c r="F12" s="298"/>
      <c r="H12" s="297"/>
    </row>
    <row r="13" spans="1:8" ht="18" customHeight="1">
      <c r="A13" s="17" t="s">
        <v>373</v>
      </c>
      <c r="B13" s="295">
        <v>0.6</v>
      </c>
      <c r="C13" s="295">
        <v>0.6</v>
      </c>
      <c r="D13" s="295">
        <v>0.7</v>
      </c>
      <c r="E13" s="296" t="s">
        <v>1040</v>
      </c>
      <c r="F13" s="298"/>
      <c r="H13" s="297"/>
    </row>
    <row r="14" spans="1:8" ht="18" customHeight="1">
      <c r="A14" s="722" t="s">
        <v>374</v>
      </c>
      <c r="E14" s="296" t="s">
        <v>375</v>
      </c>
      <c r="F14" s="298"/>
      <c r="H14" s="297"/>
    </row>
    <row r="15" spans="1:8" ht="18" customHeight="1">
      <c r="A15" s="722" t="s">
        <v>376</v>
      </c>
      <c r="B15" s="10">
        <v>5.6</v>
      </c>
      <c r="C15" s="10">
        <v>4.8</v>
      </c>
      <c r="D15" s="10">
        <v>6.5</v>
      </c>
      <c r="E15" s="296" t="s">
        <v>1037</v>
      </c>
      <c r="F15" s="298"/>
      <c r="H15" s="297"/>
    </row>
    <row r="16" spans="1:8" ht="18" customHeight="1">
      <c r="A16" s="722" t="s">
        <v>377</v>
      </c>
      <c r="B16" s="295">
        <v>0.3</v>
      </c>
      <c r="C16" s="295">
        <v>0.3</v>
      </c>
      <c r="D16" s="295">
        <v>0.3</v>
      </c>
      <c r="E16" s="296" t="s">
        <v>410</v>
      </c>
      <c r="F16" s="298"/>
      <c r="H16" s="297"/>
    </row>
    <row r="17" spans="1:8" ht="18" customHeight="1">
      <c r="A17" s="722" t="s">
        <v>379</v>
      </c>
      <c r="B17" s="295">
        <v>2.4</v>
      </c>
      <c r="C17" s="295">
        <v>2.1</v>
      </c>
      <c r="D17" s="295">
        <v>2.7</v>
      </c>
      <c r="E17" s="296" t="s">
        <v>380</v>
      </c>
      <c r="F17" s="298"/>
      <c r="H17" s="297"/>
    </row>
    <row r="18" spans="1:8" ht="18" customHeight="1">
      <c r="A18" s="722" t="s">
        <v>381</v>
      </c>
      <c r="B18" s="295">
        <v>20.8</v>
      </c>
      <c r="C18" s="295">
        <v>20.6</v>
      </c>
      <c r="D18" s="295">
        <v>21.2</v>
      </c>
      <c r="E18" s="296" t="s">
        <v>382</v>
      </c>
      <c r="F18" s="298"/>
      <c r="H18" s="297"/>
    </row>
    <row r="19" spans="1:8" ht="18" customHeight="1">
      <c r="A19" s="722" t="s">
        <v>383</v>
      </c>
      <c r="B19" s="295">
        <v>4.4000000000000004</v>
      </c>
      <c r="C19" s="295">
        <v>5.0999999999999996</v>
      </c>
      <c r="D19" s="295">
        <v>3.5</v>
      </c>
      <c r="E19" s="296" t="s">
        <v>384</v>
      </c>
      <c r="F19" s="298"/>
      <c r="H19" s="297"/>
    </row>
    <row r="20" spans="1:8" ht="18" customHeight="1">
      <c r="A20" s="722" t="s">
        <v>385</v>
      </c>
      <c r="B20" s="295">
        <v>2.5</v>
      </c>
      <c r="C20" s="295">
        <v>2.5</v>
      </c>
      <c r="D20" s="295">
        <v>2.5</v>
      </c>
      <c r="E20" s="296" t="s">
        <v>386</v>
      </c>
      <c r="F20" s="298"/>
      <c r="H20" s="297"/>
    </row>
    <row r="21" spans="1:8" ht="18" customHeight="1">
      <c r="A21" s="722" t="s">
        <v>387</v>
      </c>
      <c r="B21" s="295">
        <v>0.1</v>
      </c>
      <c r="C21" s="295">
        <v>0.1</v>
      </c>
      <c r="D21" s="295">
        <v>0.2</v>
      </c>
      <c r="E21" s="296" t="s">
        <v>388</v>
      </c>
      <c r="F21" s="298"/>
      <c r="G21" s="297"/>
      <c r="H21" s="297"/>
    </row>
    <row r="22" spans="1:8" ht="18" customHeight="1">
      <c r="A22" s="722" t="s">
        <v>389</v>
      </c>
      <c r="E22" s="296" t="s">
        <v>390</v>
      </c>
      <c r="F22" s="298"/>
      <c r="G22" s="297"/>
      <c r="H22" s="297"/>
    </row>
    <row r="23" spans="1:8" ht="18" customHeight="1">
      <c r="A23" s="722" t="s">
        <v>391</v>
      </c>
      <c r="B23" s="295">
        <v>0.2</v>
      </c>
      <c r="C23" s="295">
        <v>0.2</v>
      </c>
      <c r="D23" s="295">
        <v>0.2</v>
      </c>
      <c r="E23" s="296" t="s">
        <v>415</v>
      </c>
      <c r="F23" s="298"/>
      <c r="G23" s="297"/>
      <c r="H23" s="297"/>
    </row>
    <row r="24" spans="1:8" ht="18" customHeight="1">
      <c r="A24" s="722" t="s">
        <v>392</v>
      </c>
      <c r="B24" s="10">
        <v>2.5</v>
      </c>
      <c r="C24" s="10">
        <v>2.8</v>
      </c>
      <c r="D24" s="10">
        <v>2.2999999999999998</v>
      </c>
      <c r="E24" s="296" t="s">
        <v>393</v>
      </c>
      <c r="F24" s="298"/>
      <c r="H24" s="297"/>
    </row>
    <row r="25" spans="1:8" ht="18" customHeight="1">
      <c r="A25" s="722" t="s">
        <v>394</v>
      </c>
      <c r="B25" s="295">
        <v>0.2</v>
      </c>
      <c r="C25" s="295">
        <v>0</v>
      </c>
      <c r="D25" s="295">
        <v>0.4</v>
      </c>
      <c r="E25" s="296" t="s">
        <v>1038</v>
      </c>
      <c r="F25" s="298"/>
      <c r="H25" s="297"/>
    </row>
    <row r="26" spans="1:8" ht="18" customHeight="1">
      <c r="A26" s="722" t="s">
        <v>395</v>
      </c>
      <c r="E26" s="296" t="s">
        <v>1039</v>
      </c>
      <c r="F26" s="298"/>
      <c r="H26" s="297"/>
    </row>
    <row r="27" spans="1:8" ht="18" customHeight="1">
      <c r="A27" s="722" t="s">
        <v>396</v>
      </c>
      <c r="B27" s="295">
        <v>7.5</v>
      </c>
      <c r="C27" s="295">
        <v>7.7</v>
      </c>
      <c r="D27" s="295">
        <v>7.1</v>
      </c>
      <c r="E27" s="296" t="s">
        <v>397</v>
      </c>
      <c r="F27" s="298"/>
      <c r="H27" s="297"/>
    </row>
    <row r="28" spans="1:8" ht="18" customHeight="1">
      <c r="A28" s="722" t="s">
        <v>398</v>
      </c>
      <c r="E28" s="296" t="s">
        <v>399</v>
      </c>
      <c r="F28" s="298"/>
      <c r="H28" s="297"/>
    </row>
    <row r="29" spans="1:8" ht="18" customHeight="1">
      <c r="A29" s="722" t="s">
        <v>400</v>
      </c>
      <c r="B29" s="295">
        <v>1.4</v>
      </c>
      <c r="C29" s="295">
        <v>1.3</v>
      </c>
      <c r="D29" s="295">
        <v>1.5</v>
      </c>
      <c r="E29" s="296" t="s">
        <v>411</v>
      </c>
      <c r="F29" s="298"/>
      <c r="H29" s="297"/>
    </row>
    <row r="30" spans="1:8" ht="18" customHeight="1">
      <c r="A30" s="722" t="s">
        <v>402</v>
      </c>
      <c r="B30" s="10">
        <v>6.5</v>
      </c>
      <c r="C30" s="10">
        <v>8.6999999999999993</v>
      </c>
      <c r="D30" s="10">
        <v>3.7</v>
      </c>
      <c r="E30" s="296" t="s">
        <v>403</v>
      </c>
      <c r="F30" s="298"/>
      <c r="G30" s="299"/>
    </row>
    <row r="31" spans="1:8" s="300" customFormat="1" ht="18" customHeight="1">
      <c r="A31" s="722" t="s">
        <v>404</v>
      </c>
      <c r="E31" s="296" t="s">
        <v>405</v>
      </c>
      <c r="G31" s="169"/>
    </row>
    <row r="32" spans="1:8" ht="18" customHeight="1">
      <c r="A32" s="722" t="s">
        <v>406</v>
      </c>
      <c r="B32" s="295">
        <v>30.1</v>
      </c>
      <c r="C32" s="295">
        <v>27.5</v>
      </c>
      <c r="D32" s="295">
        <v>33.4</v>
      </c>
      <c r="E32" s="296" t="s">
        <v>1041</v>
      </c>
    </row>
    <row r="33" spans="1:7" ht="25.5" customHeight="1">
      <c r="A33" s="301" t="s">
        <v>407</v>
      </c>
      <c r="B33" s="22">
        <v>47207</v>
      </c>
      <c r="C33" s="22">
        <v>26504</v>
      </c>
      <c r="D33" s="22">
        <v>20703</v>
      </c>
      <c r="E33" s="778" t="s">
        <v>408</v>
      </c>
      <c r="G33" s="303"/>
    </row>
    <row r="34" spans="1:7" ht="12.75" customHeight="1">
      <c r="A34" s="16"/>
      <c r="B34" s="158"/>
      <c r="C34" s="158"/>
      <c r="D34" s="158"/>
      <c r="E34" s="67"/>
      <c r="F34" s="303"/>
      <c r="G34" s="303"/>
    </row>
    <row r="35" spans="1:7" ht="12.75" customHeight="1">
      <c r="A35" s="304"/>
      <c r="B35" s="305"/>
      <c r="C35" s="63"/>
      <c r="D35" s="305"/>
      <c r="E35" s="67"/>
      <c r="F35" s="303"/>
      <c r="G35" s="303"/>
    </row>
    <row r="36" spans="1:7" ht="12.75" customHeight="1">
      <c r="A36" s="9"/>
      <c r="B36" s="10"/>
      <c r="C36" s="10"/>
      <c r="D36" s="10"/>
      <c r="E36" s="67"/>
      <c r="F36" s="303"/>
      <c r="G36" s="303"/>
    </row>
    <row r="37" spans="1:7" ht="12.75" customHeight="1">
      <c r="A37" s="9"/>
      <c r="B37" s="10"/>
      <c r="C37" s="10"/>
      <c r="D37" s="10"/>
      <c r="E37" s="67"/>
      <c r="F37" s="303"/>
      <c r="G37" s="303"/>
    </row>
    <row r="38" spans="1:7" ht="11.15" customHeight="1">
      <c r="A38" s="9"/>
      <c r="B38" s="10"/>
      <c r="C38" s="10"/>
      <c r="D38" s="10"/>
      <c r="E38" s="67"/>
      <c r="F38" s="303"/>
      <c r="G38" s="303"/>
    </row>
    <row r="39" spans="1:7" ht="9" customHeight="1">
      <c r="A39" s="16"/>
      <c r="B39" s="10"/>
      <c r="C39" s="10"/>
      <c r="D39" s="10"/>
      <c r="E39" s="67"/>
      <c r="F39" s="303"/>
      <c r="G39" s="303"/>
    </row>
    <row r="40" spans="1:7" ht="12.75" customHeight="1">
      <c r="A40" s="16"/>
      <c r="B40" s="10"/>
      <c r="C40" s="10"/>
      <c r="D40" s="10"/>
      <c r="E40" s="67"/>
      <c r="F40" s="303"/>
      <c r="G40" s="303"/>
    </row>
    <row r="41" spans="1:7" ht="12.75" customHeight="1">
      <c r="A41" s="16"/>
      <c r="B41" s="10"/>
      <c r="C41" s="10"/>
      <c r="D41" s="10"/>
      <c r="E41" s="67"/>
      <c r="F41" s="303"/>
      <c r="G41" s="303"/>
    </row>
    <row r="42" spans="1:7" ht="12.75" customHeight="1">
      <c r="A42" s="16"/>
      <c r="B42" s="10"/>
      <c r="C42" s="10"/>
      <c r="D42" s="10"/>
      <c r="E42" s="67"/>
      <c r="F42" s="303"/>
      <c r="G42" s="303"/>
    </row>
    <row r="43" spans="1:7" ht="12.75" customHeight="1">
      <c r="A43" s="16"/>
      <c r="B43" s="10"/>
      <c r="C43" s="10"/>
      <c r="D43" s="10"/>
      <c r="E43" s="67"/>
      <c r="F43" s="303"/>
      <c r="G43" s="303"/>
    </row>
    <row r="44" spans="1:7" ht="12.75" customHeight="1">
      <c r="A44" s="16"/>
      <c r="B44" s="10"/>
      <c r="C44" s="10"/>
      <c r="D44" s="10"/>
      <c r="E44" s="67"/>
      <c r="F44" s="303"/>
      <c r="G44" s="303"/>
    </row>
    <row r="45" spans="1:7" ht="12.75" customHeight="1">
      <c r="A45" s="16"/>
      <c r="B45" s="10"/>
      <c r="C45" s="10"/>
      <c r="D45" s="10"/>
      <c r="E45" s="67"/>
      <c r="F45" s="303"/>
      <c r="G45" s="303"/>
    </row>
    <row r="46" spans="1:7" ht="12.75" customHeight="1">
      <c r="A46" s="16"/>
      <c r="B46" s="10"/>
      <c r="C46" s="10"/>
      <c r="D46" s="10"/>
      <c r="E46" s="67"/>
      <c r="F46" s="303"/>
      <c r="G46" s="303"/>
    </row>
    <row r="47" spans="1:7" ht="12.75" customHeight="1">
      <c r="A47" s="16"/>
      <c r="B47" s="10"/>
      <c r="C47" s="10"/>
      <c r="D47" s="10"/>
      <c r="E47" s="67"/>
      <c r="F47" s="303"/>
      <c r="G47" s="303"/>
    </row>
    <row r="48" spans="1:7" ht="12.75" customHeight="1">
      <c r="A48" s="16"/>
      <c r="B48" s="10"/>
      <c r="C48" s="10"/>
      <c r="D48" s="10"/>
      <c r="E48" s="67"/>
    </row>
    <row r="49" spans="1:8" ht="12.75" customHeight="1">
      <c r="A49" s="16"/>
      <c r="B49" s="10"/>
      <c r="C49" s="10"/>
      <c r="D49" s="10"/>
      <c r="E49" s="67"/>
    </row>
    <row r="50" spans="1:8" ht="12.75" customHeight="1">
      <c r="A50" s="16"/>
      <c r="B50" s="10"/>
      <c r="C50" s="10"/>
      <c r="D50" s="10"/>
      <c r="E50" s="67"/>
    </row>
    <row r="51" spans="1:8" ht="12.75" customHeight="1">
      <c r="A51" s="16"/>
      <c r="B51" s="10"/>
      <c r="C51" s="10"/>
      <c r="D51" s="10"/>
      <c r="E51" s="67"/>
    </row>
    <row r="52" spans="1:8" ht="12.75" customHeight="1">
      <c r="A52" s="16"/>
      <c r="B52" s="10"/>
      <c r="C52" s="10"/>
      <c r="D52" s="10"/>
      <c r="E52" s="67"/>
    </row>
    <row r="53" spans="1:8" ht="12.75" customHeight="1">
      <c r="A53" s="306"/>
      <c r="B53" s="10"/>
      <c r="C53" s="10"/>
      <c r="D53" s="10"/>
      <c r="E53" s="307"/>
      <c r="F53" s="303"/>
      <c r="G53" s="303"/>
    </row>
    <row r="54" spans="1:8" s="282" customFormat="1" ht="12.75" customHeight="1">
      <c r="A54" s="65" t="s">
        <v>879</v>
      </c>
      <c r="B54" s="68"/>
      <c r="C54" s="68"/>
      <c r="D54" s="68"/>
      <c r="E54" s="69" t="s">
        <v>880</v>
      </c>
      <c r="G54" s="280"/>
      <c r="H54" s="280"/>
    </row>
    <row r="55" spans="1:8" ht="12.75" customHeight="1">
      <c r="A55" s="16"/>
      <c r="B55" s="10"/>
      <c r="C55" s="10"/>
      <c r="D55" s="10"/>
      <c r="E55" s="67"/>
      <c r="F55" s="303"/>
      <c r="G55" s="303"/>
    </row>
    <row r="56" spans="1:8" ht="12.75" customHeight="1">
      <c r="E56" s="308"/>
      <c r="F56" s="303"/>
    </row>
    <row r="57" spans="1:8" ht="12.75" customHeight="1">
      <c r="F57" s="303"/>
      <c r="G57" s="303"/>
    </row>
    <row r="58" spans="1:8" ht="12.75" customHeight="1">
      <c r="E58" s="308"/>
      <c r="G58" s="303"/>
    </row>
    <row r="59" spans="1:8" ht="12.75" customHeight="1">
      <c r="E59" s="308"/>
      <c r="F59" s="303"/>
      <c r="G59" s="303"/>
    </row>
    <row r="61" spans="1:8" ht="13.5" customHeight="1">
      <c r="E61" s="308"/>
      <c r="F61" s="303"/>
      <c r="G61" s="303"/>
    </row>
    <row r="62" spans="1:8" ht="13.5" customHeight="1">
      <c r="A62" s="309"/>
      <c r="B62" s="310"/>
      <c r="C62" s="310"/>
      <c r="D62" s="310"/>
      <c r="E62" s="308"/>
      <c r="F62" s="303"/>
    </row>
    <row r="63" spans="1:8" ht="13.5" customHeight="1">
      <c r="A63" s="309"/>
      <c r="B63" s="310"/>
      <c r="C63" s="310"/>
      <c r="D63" s="310"/>
      <c r="E63" s="308"/>
      <c r="F63" s="303"/>
    </row>
    <row r="64" spans="1:8" ht="13.5" customHeight="1"/>
    <row r="65" spans="5:8" ht="13.5" customHeight="1">
      <c r="E65" s="311"/>
      <c r="G65" s="303"/>
    </row>
    <row r="66" spans="5:8" ht="14.25" customHeight="1"/>
    <row r="67" spans="5:8">
      <c r="F67" s="303"/>
    </row>
    <row r="79" spans="5:8">
      <c r="G79" s="303"/>
    </row>
    <row r="80" spans="5:8">
      <c r="G80" s="303"/>
      <c r="H80" s="303"/>
    </row>
    <row r="81" spans="2:8">
      <c r="G81" s="303"/>
      <c r="H81" s="303"/>
    </row>
    <row r="82" spans="2:8">
      <c r="G82" s="303"/>
      <c r="H82" s="303"/>
    </row>
    <row r="83" spans="2:8">
      <c r="E83" s="311"/>
      <c r="G83" s="303"/>
      <c r="H83" s="303"/>
    </row>
    <row r="84" spans="2:8">
      <c r="E84" s="311"/>
      <c r="G84" s="303"/>
      <c r="H84" s="303"/>
    </row>
    <row r="85" spans="2:8">
      <c r="E85" s="311"/>
      <c r="G85" s="303"/>
      <c r="H85" s="303"/>
    </row>
    <row r="86" spans="2:8">
      <c r="E86" s="311"/>
      <c r="G86" s="303"/>
      <c r="H86" s="303"/>
    </row>
    <row r="87" spans="2:8">
      <c r="E87" s="311"/>
      <c r="G87" s="303"/>
      <c r="H87" s="303"/>
    </row>
    <row r="88" spans="2:8">
      <c r="E88" s="311"/>
      <c r="G88" s="303"/>
      <c r="H88" s="303"/>
    </row>
    <row r="89" spans="2:8" ht="10" customHeight="1">
      <c r="E89" s="311"/>
      <c r="F89" s="297"/>
      <c r="G89" s="303"/>
      <c r="H89" s="303"/>
    </row>
    <row r="90" spans="2:8" ht="10" customHeight="1">
      <c r="E90" s="311"/>
      <c r="G90" s="303"/>
      <c r="H90" s="303"/>
    </row>
    <row r="91" spans="2:8" ht="10" customHeight="1">
      <c r="E91" s="311"/>
      <c r="G91" s="303"/>
      <c r="H91" s="303"/>
    </row>
    <row r="92" spans="2:8" ht="14.25" customHeight="1">
      <c r="B92" s="169"/>
      <c r="C92" s="169"/>
      <c r="D92" s="169"/>
      <c r="E92" s="311"/>
      <c r="G92" s="303"/>
      <c r="H92" s="303"/>
    </row>
    <row r="93" spans="2:8">
      <c r="B93" s="169"/>
      <c r="C93" s="169"/>
      <c r="D93" s="169"/>
      <c r="E93" s="311"/>
      <c r="G93" s="303"/>
      <c r="H93" s="303"/>
    </row>
    <row r="94" spans="2:8">
      <c r="B94" s="169"/>
      <c r="C94" s="169"/>
      <c r="D94" s="169"/>
      <c r="E94" s="311"/>
      <c r="G94" s="303"/>
      <c r="H94" s="303"/>
    </row>
    <row r="95" spans="2:8">
      <c r="B95" s="169"/>
      <c r="C95" s="169"/>
      <c r="D95" s="169"/>
      <c r="E95" s="311"/>
      <c r="G95" s="303"/>
      <c r="H95" s="303"/>
    </row>
    <row r="96" spans="2:8">
      <c r="B96" s="169"/>
      <c r="C96" s="169"/>
      <c r="D96" s="169"/>
      <c r="E96" s="311"/>
      <c r="G96" s="303"/>
      <c r="H96" s="303"/>
    </row>
    <row r="97" spans="2:8">
      <c r="B97" s="169"/>
      <c r="C97" s="169"/>
      <c r="D97" s="169"/>
      <c r="E97" s="311"/>
      <c r="G97" s="303"/>
      <c r="H97" s="303"/>
    </row>
    <row r="98" spans="2:8">
      <c r="B98" s="169"/>
      <c r="C98" s="169"/>
      <c r="D98" s="169"/>
      <c r="E98" s="311"/>
      <c r="G98" s="303"/>
      <c r="H98" s="303"/>
    </row>
    <row r="99" spans="2:8">
      <c r="B99" s="169"/>
      <c r="C99" s="169"/>
      <c r="D99" s="169"/>
      <c r="E99" s="311"/>
      <c r="G99" s="303"/>
      <c r="H99" s="303"/>
    </row>
    <row r="100" spans="2:8">
      <c r="B100" s="169"/>
      <c r="C100" s="169"/>
      <c r="D100" s="169"/>
      <c r="E100" s="311"/>
      <c r="G100" s="303"/>
      <c r="H100" s="303"/>
    </row>
    <row r="101" spans="2:8">
      <c r="B101" s="169"/>
      <c r="C101" s="169"/>
      <c r="D101" s="169"/>
      <c r="E101" s="311"/>
      <c r="H101" s="303"/>
    </row>
    <row r="102" spans="2:8">
      <c r="B102" s="169"/>
      <c r="C102" s="169"/>
      <c r="D102" s="169"/>
      <c r="E102" s="311"/>
    </row>
    <row r="103" spans="2:8">
      <c r="B103" s="169"/>
      <c r="C103" s="169"/>
      <c r="D103" s="169"/>
      <c r="E103" s="311"/>
    </row>
    <row r="104" spans="2:8">
      <c r="B104" s="169"/>
      <c r="C104" s="169"/>
      <c r="D104" s="169"/>
      <c r="E104" s="311"/>
    </row>
  </sheetData>
  <mergeCells count="1">
    <mergeCell ref="D4:E4"/>
  </mergeCells>
  <printOptions gridLinesSet="0"/>
  <pageMargins left="0.15625" right="0.66281250000000003" top="0.78740157480314965" bottom="0.59055118110236227" header="0.51181102362204722" footer="0.51181102362204722"/>
  <pageSetup paperSize="9" scale="75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syncVertical="1" syncRef="A1" transitionEvaluation="1">
    <tabColor rgb="FFFFFF00"/>
  </sheetPr>
  <dimension ref="A1:L110"/>
  <sheetViews>
    <sheetView showGridLines="0" view="pageLayout" zoomScaleSheetLayoutView="137" workbookViewId="0">
      <selection activeCell="A33" sqref="A33"/>
    </sheetView>
  </sheetViews>
  <sheetFormatPr defaultColWidth="12.453125" defaultRowHeight="13"/>
  <cols>
    <col min="1" max="1" width="46.453125" style="169" customWidth="1"/>
    <col min="2" max="4" width="11" style="169" customWidth="1"/>
    <col min="5" max="5" width="46.453125" style="288" customWidth="1"/>
    <col min="6" max="6" width="8.7265625" style="169" customWidth="1"/>
    <col min="7" max="7" width="8.7265625" style="207" customWidth="1"/>
    <col min="8" max="8" width="43" style="169" customWidth="1"/>
    <col min="9" max="252" width="12.453125" style="169"/>
    <col min="253" max="253" width="46.453125" style="169" customWidth="1"/>
    <col min="254" max="256" width="11" style="169" customWidth="1"/>
    <col min="257" max="257" width="46.453125" style="169" customWidth="1"/>
    <col min="258" max="258" width="18.26953125" style="169" customWidth="1"/>
    <col min="259" max="263" width="8.7265625" style="169" customWidth="1"/>
    <col min="264" max="264" width="43" style="169" customWidth="1"/>
    <col min="265" max="508" width="12.453125" style="169"/>
    <col min="509" max="509" width="46.453125" style="169" customWidth="1"/>
    <col min="510" max="512" width="11" style="169" customWidth="1"/>
    <col min="513" max="513" width="46.453125" style="169" customWidth="1"/>
    <col min="514" max="514" width="18.26953125" style="169" customWidth="1"/>
    <col min="515" max="519" width="8.7265625" style="169" customWidth="1"/>
    <col min="520" max="520" width="43" style="169" customWidth="1"/>
    <col min="521" max="764" width="12.453125" style="169"/>
    <col min="765" max="765" width="46.453125" style="169" customWidth="1"/>
    <col min="766" max="768" width="11" style="169" customWidth="1"/>
    <col min="769" max="769" width="46.453125" style="169" customWidth="1"/>
    <col min="770" max="770" width="18.26953125" style="169" customWidth="1"/>
    <col min="771" max="775" width="8.7265625" style="169" customWidth="1"/>
    <col min="776" max="776" width="43" style="169" customWidth="1"/>
    <col min="777" max="1020" width="12.453125" style="169"/>
    <col min="1021" max="1021" width="46.453125" style="169" customWidth="1"/>
    <col min="1022" max="1024" width="11" style="169" customWidth="1"/>
    <col min="1025" max="1025" width="46.453125" style="169" customWidth="1"/>
    <col min="1026" max="1026" width="18.26953125" style="169" customWidth="1"/>
    <col min="1027" max="1031" width="8.7265625" style="169" customWidth="1"/>
    <col min="1032" max="1032" width="43" style="169" customWidth="1"/>
    <col min="1033" max="1276" width="12.453125" style="169"/>
    <col min="1277" max="1277" width="46.453125" style="169" customWidth="1"/>
    <col min="1278" max="1280" width="11" style="169" customWidth="1"/>
    <col min="1281" max="1281" width="46.453125" style="169" customWidth="1"/>
    <col min="1282" max="1282" width="18.26953125" style="169" customWidth="1"/>
    <col min="1283" max="1287" width="8.7265625" style="169" customWidth="1"/>
    <col min="1288" max="1288" width="43" style="169" customWidth="1"/>
    <col min="1289" max="1532" width="12.453125" style="169"/>
    <col min="1533" max="1533" width="46.453125" style="169" customWidth="1"/>
    <col min="1534" max="1536" width="11" style="169" customWidth="1"/>
    <col min="1537" max="1537" width="46.453125" style="169" customWidth="1"/>
    <col min="1538" max="1538" width="18.26953125" style="169" customWidth="1"/>
    <col min="1539" max="1543" width="8.7265625" style="169" customWidth="1"/>
    <col min="1544" max="1544" width="43" style="169" customWidth="1"/>
    <col min="1545" max="1788" width="12.453125" style="169"/>
    <col min="1789" max="1789" width="46.453125" style="169" customWidth="1"/>
    <col min="1790" max="1792" width="11" style="169" customWidth="1"/>
    <col min="1793" max="1793" width="46.453125" style="169" customWidth="1"/>
    <col min="1794" max="1794" width="18.26953125" style="169" customWidth="1"/>
    <col min="1795" max="1799" width="8.7265625" style="169" customWidth="1"/>
    <col min="1800" max="1800" width="43" style="169" customWidth="1"/>
    <col min="1801" max="2044" width="12.453125" style="169"/>
    <col min="2045" max="2045" width="46.453125" style="169" customWidth="1"/>
    <col min="2046" max="2048" width="11" style="169" customWidth="1"/>
    <col min="2049" max="2049" width="46.453125" style="169" customWidth="1"/>
    <col min="2050" max="2050" width="18.26953125" style="169" customWidth="1"/>
    <col min="2051" max="2055" width="8.7265625" style="169" customWidth="1"/>
    <col min="2056" max="2056" width="43" style="169" customWidth="1"/>
    <col min="2057" max="2300" width="12.453125" style="169"/>
    <col min="2301" max="2301" width="46.453125" style="169" customWidth="1"/>
    <col min="2302" max="2304" width="11" style="169" customWidth="1"/>
    <col min="2305" max="2305" width="46.453125" style="169" customWidth="1"/>
    <col min="2306" max="2306" width="18.26953125" style="169" customWidth="1"/>
    <col min="2307" max="2311" width="8.7265625" style="169" customWidth="1"/>
    <col min="2312" max="2312" width="43" style="169" customWidth="1"/>
    <col min="2313" max="2556" width="12.453125" style="169"/>
    <col min="2557" max="2557" width="46.453125" style="169" customWidth="1"/>
    <col min="2558" max="2560" width="11" style="169" customWidth="1"/>
    <col min="2561" max="2561" width="46.453125" style="169" customWidth="1"/>
    <col min="2562" max="2562" width="18.26953125" style="169" customWidth="1"/>
    <col min="2563" max="2567" width="8.7265625" style="169" customWidth="1"/>
    <col min="2568" max="2568" width="43" style="169" customWidth="1"/>
    <col min="2569" max="2812" width="12.453125" style="169"/>
    <col min="2813" max="2813" width="46.453125" style="169" customWidth="1"/>
    <col min="2814" max="2816" width="11" style="169" customWidth="1"/>
    <col min="2817" max="2817" width="46.453125" style="169" customWidth="1"/>
    <col min="2818" max="2818" width="18.26953125" style="169" customWidth="1"/>
    <col min="2819" max="2823" width="8.7265625" style="169" customWidth="1"/>
    <col min="2824" max="2824" width="43" style="169" customWidth="1"/>
    <col min="2825" max="3068" width="12.453125" style="169"/>
    <col min="3069" max="3069" width="46.453125" style="169" customWidth="1"/>
    <col min="3070" max="3072" width="11" style="169" customWidth="1"/>
    <col min="3073" max="3073" width="46.453125" style="169" customWidth="1"/>
    <col min="3074" max="3074" width="18.26953125" style="169" customWidth="1"/>
    <col min="3075" max="3079" width="8.7265625" style="169" customWidth="1"/>
    <col min="3080" max="3080" width="43" style="169" customWidth="1"/>
    <col min="3081" max="3324" width="12.453125" style="169"/>
    <col min="3325" max="3325" width="46.453125" style="169" customWidth="1"/>
    <col min="3326" max="3328" width="11" style="169" customWidth="1"/>
    <col min="3329" max="3329" width="46.453125" style="169" customWidth="1"/>
    <col min="3330" max="3330" width="18.26953125" style="169" customWidth="1"/>
    <col min="3331" max="3335" width="8.7265625" style="169" customWidth="1"/>
    <col min="3336" max="3336" width="43" style="169" customWidth="1"/>
    <col min="3337" max="3580" width="12.453125" style="169"/>
    <col min="3581" max="3581" width="46.453125" style="169" customWidth="1"/>
    <col min="3582" max="3584" width="11" style="169" customWidth="1"/>
    <col min="3585" max="3585" width="46.453125" style="169" customWidth="1"/>
    <col min="3586" max="3586" width="18.26953125" style="169" customWidth="1"/>
    <col min="3587" max="3591" width="8.7265625" style="169" customWidth="1"/>
    <col min="3592" max="3592" width="43" style="169" customWidth="1"/>
    <col min="3593" max="3836" width="12.453125" style="169"/>
    <col min="3837" max="3837" width="46.453125" style="169" customWidth="1"/>
    <col min="3838" max="3840" width="11" style="169" customWidth="1"/>
    <col min="3841" max="3841" width="46.453125" style="169" customWidth="1"/>
    <col min="3842" max="3842" width="18.26953125" style="169" customWidth="1"/>
    <col min="3843" max="3847" width="8.7265625" style="169" customWidth="1"/>
    <col min="3848" max="3848" width="43" style="169" customWidth="1"/>
    <col min="3849" max="4092" width="12.453125" style="169"/>
    <col min="4093" max="4093" width="46.453125" style="169" customWidth="1"/>
    <col min="4094" max="4096" width="11" style="169" customWidth="1"/>
    <col min="4097" max="4097" width="46.453125" style="169" customWidth="1"/>
    <col min="4098" max="4098" width="18.26953125" style="169" customWidth="1"/>
    <col min="4099" max="4103" width="8.7265625" style="169" customWidth="1"/>
    <col min="4104" max="4104" width="43" style="169" customWidth="1"/>
    <col min="4105" max="4348" width="12.453125" style="169"/>
    <col min="4349" max="4349" width="46.453125" style="169" customWidth="1"/>
    <col min="4350" max="4352" width="11" style="169" customWidth="1"/>
    <col min="4353" max="4353" width="46.453125" style="169" customWidth="1"/>
    <col min="4354" max="4354" width="18.26953125" style="169" customWidth="1"/>
    <col min="4355" max="4359" width="8.7265625" style="169" customWidth="1"/>
    <col min="4360" max="4360" width="43" style="169" customWidth="1"/>
    <col min="4361" max="4604" width="12.453125" style="169"/>
    <col min="4605" max="4605" width="46.453125" style="169" customWidth="1"/>
    <col min="4606" max="4608" width="11" style="169" customWidth="1"/>
    <col min="4609" max="4609" width="46.453125" style="169" customWidth="1"/>
    <col min="4610" max="4610" width="18.26953125" style="169" customWidth="1"/>
    <col min="4611" max="4615" width="8.7265625" style="169" customWidth="1"/>
    <col min="4616" max="4616" width="43" style="169" customWidth="1"/>
    <col min="4617" max="4860" width="12.453125" style="169"/>
    <col min="4861" max="4861" width="46.453125" style="169" customWidth="1"/>
    <col min="4862" max="4864" width="11" style="169" customWidth="1"/>
    <col min="4865" max="4865" width="46.453125" style="169" customWidth="1"/>
    <col min="4866" max="4866" width="18.26953125" style="169" customWidth="1"/>
    <col min="4867" max="4871" width="8.7265625" style="169" customWidth="1"/>
    <col min="4872" max="4872" width="43" style="169" customWidth="1"/>
    <col min="4873" max="5116" width="12.453125" style="169"/>
    <col min="5117" max="5117" width="46.453125" style="169" customWidth="1"/>
    <col min="5118" max="5120" width="11" style="169" customWidth="1"/>
    <col min="5121" max="5121" width="46.453125" style="169" customWidth="1"/>
    <col min="5122" max="5122" width="18.26953125" style="169" customWidth="1"/>
    <col min="5123" max="5127" width="8.7265625" style="169" customWidth="1"/>
    <col min="5128" max="5128" width="43" style="169" customWidth="1"/>
    <col min="5129" max="5372" width="12.453125" style="169"/>
    <col min="5373" max="5373" width="46.453125" style="169" customWidth="1"/>
    <col min="5374" max="5376" width="11" style="169" customWidth="1"/>
    <col min="5377" max="5377" width="46.453125" style="169" customWidth="1"/>
    <col min="5378" max="5378" width="18.26953125" style="169" customWidth="1"/>
    <col min="5379" max="5383" width="8.7265625" style="169" customWidth="1"/>
    <col min="5384" max="5384" width="43" style="169" customWidth="1"/>
    <col min="5385" max="5628" width="12.453125" style="169"/>
    <col min="5629" max="5629" width="46.453125" style="169" customWidth="1"/>
    <col min="5630" max="5632" width="11" style="169" customWidth="1"/>
    <col min="5633" max="5633" width="46.453125" style="169" customWidth="1"/>
    <col min="5634" max="5634" width="18.26953125" style="169" customWidth="1"/>
    <col min="5635" max="5639" width="8.7265625" style="169" customWidth="1"/>
    <col min="5640" max="5640" width="43" style="169" customWidth="1"/>
    <col min="5641" max="5884" width="12.453125" style="169"/>
    <col min="5885" max="5885" width="46.453125" style="169" customWidth="1"/>
    <col min="5886" max="5888" width="11" style="169" customWidth="1"/>
    <col min="5889" max="5889" width="46.453125" style="169" customWidth="1"/>
    <col min="5890" max="5890" width="18.26953125" style="169" customWidth="1"/>
    <col min="5891" max="5895" width="8.7265625" style="169" customWidth="1"/>
    <col min="5896" max="5896" width="43" style="169" customWidth="1"/>
    <col min="5897" max="6140" width="12.453125" style="169"/>
    <col min="6141" max="6141" width="46.453125" style="169" customWidth="1"/>
    <col min="6142" max="6144" width="11" style="169" customWidth="1"/>
    <col min="6145" max="6145" width="46.453125" style="169" customWidth="1"/>
    <col min="6146" max="6146" width="18.26953125" style="169" customWidth="1"/>
    <col min="6147" max="6151" width="8.7265625" style="169" customWidth="1"/>
    <col min="6152" max="6152" width="43" style="169" customWidth="1"/>
    <col min="6153" max="6396" width="12.453125" style="169"/>
    <col min="6397" max="6397" width="46.453125" style="169" customWidth="1"/>
    <col min="6398" max="6400" width="11" style="169" customWidth="1"/>
    <col min="6401" max="6401" width="46.453125" style="169" customWidth="1"/>
    <col min="6402" max="6402" width="18.26953125" style="169" customWidth="1"/>
    <col min="6403" max="6407" width="8.7265625" style="169" customWidth="1"/>
    <col min="6408" max="6408" width="43" style="169" customWidth="1"/>
    <col min="6409" max="6652" width="12.453125" style="169"/>
    <col min="6653" max="6653" width="46.453125" style="169" customWidth="1"/>
    <col min="6654" max="6656" width="11" style="169" customWidth="1"/>
    <col min="6657" max="6657" width="46.453125" style="169" customWidth="1"/>
    <col min="6658" max="6658" width="18.26953125" style="169" customWidth="1"/>
    <col min="6659" max="6663" width="8.7265625" style="169" customWidth="1"/>
    <col min="6664" max="6664" width="43" style="169" customWidth="1"/>
    <col min="6665" max="6908" width="12.453125" style="169"/>
    <col min="6909" max="6909" width="46.453125" style="169" customWidth="1"/>
    <col min="6910" max="6912" width="11" style="169" customWidth="1"/>
    <col min="6913" max="6913" width="46.453125" style="169" customWidth="1"/>
    <col min="6914" max="6914" width="18.26953125" style="169" customWidth="1"/>
    <col min="6915" max="6919" width="8.7265625" style="169" customWidth="1"/>
    <col min="6920" max="6920" width="43" style="169" customWidth="1"/>
    <col min="6921" max="7164" width="12.453125" style="169"/>
    <col min="7165" max="7165" width="46.453125" style="169" customWidth="1"/>
    <col min="7166" max="7168" width="11" style="169" customWidth="1"/>
    <col min="7169" max="7169" width="46.453125" style="169" customWidth="1"/>
    <col min="7170" max="7170" width="18.26953125" style="169" customWidth="1"/>
    <col min="7171" max="7175" width="8.7265625" style="169" customWidth="1"/>
    <col min="7176" max="7176" width="43" style="169" customWidth="1"/>
    <col min="7177" max="7420" width="12.453125" style="169"/>
    <col min="7421" max="7421" width="46.453125" style="169" customWidth="1"/>
    <col min="7422" max="7424" width="11" style="169" customWidth="1"/>
    <col min="7425" max="7425" width="46.453125" style="169" customWidth="1"/>
    <col min="7426" max="7426" width="18.26953125" style="169" customWidth="1"/>
    <col min="7427" max="7431" width="8.7265625" style="169" customWidth="1"/>
    <col min="7432" max="7432" width="43" style="169" customWidth="1"/>
    <col min="7433" max="7676" width="12.453125" style="169"/>
    <col min="7677" max="7677" width="46.453125" style="169" customWidth="1"/>
    <col min="7678" max="7680" width="11" style="169" customWidth="1"/>
    <col min="7681" max="7681" width="46.453125" style="169" customWidth="1"/>
    <col min="7682" max="7682" width="18.26953125" style="169" customWidth="1"/>
    <col min="7683" max="7687" width="8.7265625" style="169" customWidth="1"/>
    <col min="7688" max="7688" width="43" style="169" customWidth="1"/>
    <col min="7689" max="7932" width="12.453125" style="169"/>
    <col min="7933" max="7933" width="46.453125" style="169" customWidth="1"/>
    <col min="7934" max="7936" width="11" style="169" customWidth="1"/>
    <col min="7937" max="7937" width="46.453125" style="169" customWidth="1"/>
    <col min="7938" max="7938" width="18.26953125" style="169" customWidth="1"/>
    <col min="7939" max="7943" width="8.7265625" style="169" customWidth="1"/>
    <col min="7944" max="7944" width="43" style="169" customWidth="1"/>
    <col min="7945" max="8188" width="12.453125" style="169"/>
    <col min="8189" max="8189" width="46.453125" style="169" customWidth="1"/>
    <col min="8190" max="8192" width="11" style="169" customWidth="1"/>
    <col min="8193" max="8193" width="46.453125" style="169" customWidth="1"/>
    <col min="8194" max="8194" width="18.26953125" style="169" customWidth="1"/>
    <col min="8195" max="8199" width="8.7265625" style="169" customWidth="1"/>
    <col min="8200" max="8200" width="43" style="169" customWidth="1"/>
    <col min="8201" max="8444" width="12.453125" style="169"/>
    <col min="8445" max="8445" width="46.453125" style="169" customWidth="1"/>
    <col min="8446" max="8448" width="11" style="169" customWidth="1"/>
    <col min="8449" max="8449" width="46.453125" style="169" customWidth="1"/>
    <col min="8450" max="8450" width="18.26953125" style="169" customWidth="1"/>
    <col min="8451" max="8455" width="8.7265625" style="169" customWidth="1"/>
    <col min="8456" max="8456" width="43" style="169" customWidth="1"/>
    <col min="8457" max="8700" width="12.453125" style="169"/>
    <col min="8701" max="8701" width="46.453125" style="169" customWidth="1"/>
    <col min="8702" max="8704" width="11" style="169" customWidth="1"/>
    <col min="8705" max="8705" width="46.453125" style="169" customWidth="1"/>
    <col min="8706" max="8706" width="18.26953125" style="169" customWidth="1"/>
    <col min="8707" max="8711" width="8.7265625" style="169" customWidth="1"/>
    <col min="8712" max="8712" width="43" style="169" customWidth="1"/>
    <col min="8713" max="8956" width="12.453125" style="169"/>
    <col min="8957" max="8957" width="46.453125" style="169" customWidth="1"/>
    <col min="8958" max="8960" width="11" style="169" customWidth="1"/>
    <col min="8961" max="8961" width="46.453125" style="169" customWidth="1"/>
    <col min="8962" max="8962" width="18.26953125" style="169" customWidth="1"/>
    <col min="8963" max="8967" width="8.7265625" style="169" customWidth="1"/>
    <col min="8968" max="8968" width="43" style="169" customWidth="1"/>
    <col min="8969" max="9212" width="12.453125" style="169"/>
    <col min="9213" max="9213" width="46.453125" style="169" customWidth="1"/>
    <col min="9214" max="9216" width="11" style="169" customWidth="1"/>
    <col min="9217" max="9217" width="46.453125" style="169" customWidth="1"/>
    <col min="9218" max="9218" width="18.26953125" style="169" customWidth="1"/>
    <col min="9219" max="9223" width="8.7265625" style="169" customWidth="1"/>
    <col min="9224" max="9224" width="43" style="169" customWidth="1"/>
    <col min="9225" max="9468" width="12.453125" style="169"/>
    <col min="9469" max="9469" width="46.453125" style="169" customWidth="1"/>
    <col min="9470" max="9472" width="11" style="169" customWidth="1"/>
    <col min="9473" max="9473" width="46.453125" style="169" customWidth="1"/>
    <col min="9474" max="9474" width="18.26953125" style="169" customWidth="1"/>
    <col min="9475" max="9479" width="8.7265625" style="169" customWidth="1"/>
    <col min="9480" max="9480" width="43" style="169" customWidth="1"/>
    <col min="9481" max="9724" width="12.453125" style="169"/>
    <col min="9725" max="9725" width="46.453125" style="169" customWidth="1"/>
    <col min="9726" max="9728" width="11" style="169" customWidth="1"/>
    <col min="9729" max="9729" width="46.453125" style="169" customWidth="1"/>
    <col min="9730" max="9730" width="18.26953125" style="169" customWidth="1"/>
    <col min="9731" max="9735" width="8.7265625" style="169" customWidth="1"/>
    <col min="9736" max="9736" width="43" style="169" customWidth="1"/>
    <col min="9737" max="9980" width="12.453125" style="169"/>
    <col min="9981" max="9981" width="46.453125" style="169" customWidth="1"/>
    <col min="9982" max="9984" width="11" style="169" customWidth="1"/>
    <col min="9985" max="9985" width="46.453125" style="169" customWidth="1"/>
    <col min="9986" max="9986" width="18.26953125" style="169" customWidth="1"/>
    <col min="9987" max="9991" width="8.7265625" style="169" customWidth="1"/>
    <col min="9992" max="9992" width="43" style="169" customWidth="1"/>
    <col min="9993" max="10236" width="12.453125" style="169"/>
    <col min="10237" max="10237" width="46.453125" style="169" customWidth="1"/>
    <col min="10238" max="10240" width="11" style="169" customWidth="1"/>
    <col min="10241" max="10241" width="46.453125" style="169" customWidth="1"/>
    <col min="10242" max="10242" width="18.26953125" style="169" customWidth="1"/>
    <col min="10243" max="10247" width="8.7265625" style="169" customWidth="1"/>
    <col min="10248" max="10248" width="43" style="169" customWidth="1"/>
    <col min="10249" max="10492" width="12.453125" style="169"/>
    <col min="10493" max="10493" width="46.453125" style="169" customWidth="1"/>
    <col min="10494" max="10496" width="11" style="169" customWidth="1"/>
    <col min="10497" max="10497" width="46.453125" style="169" customWidth="1"/>
    <col min="10498" max="10498" width="18.26953125" style="169" customWidth="1"/>
    <col min="10499" max="10503" width="8.7265625" style="169" customWidth="1"/>
    <col min="10504" max="10504" width="43" style="169" customWidth="1"/>
    <col min="10505" max="10748" width="12.453125" style="169"/>
    <col min="10749" max="10749" width="46.453125" style="169" customWidth="1"/>
    <col min="10750" max="10752" width="11" style="169" customWidth="1"/>
    <col min="10753" max="10753" width="46.453125" style="169" customWidth="1"/>
    <col min="10754" max="10754" width="18.26953125" style="169" customWidth="1"/>
    <col min="10755" max="10759" width="8.7265625" style="169" customWidth="1"/>
    <col min="10760" max="10760" width="43" style="169" customWidth="1"/>
    <col min="10761" max="11004" width="12.453125" style="169"/>
    <col min="11005" max="11005" width="46.453125" style="169" customWidth="1"/>
    <col min="11006" max="11008" width="11" style="169" customWidth="1"/>
    <col min="11009" max="11009" width="46.453125" style="169" customWidth="1"/>
    <col min="11010" max="11010" width="18.26953125" style="169" customWidth="1"/>
    <col min="11011" max="11015" width="8.7265625" style="169" customWidth="1"/>
    <col min="11016" max="11016" width="43" style="169" customWidth="1"/>
    <col min="11017" max="11260" width="12.453125" style="169"/>
    <col min="11261" max="11261" width="46.453125" style="169" customWidth="1"/>
    <col min="11262" max="11264" width="11" style="169" customWidth="1"/>
    <col min="11265" max="11265" width="46.453125" style="169" customWidth="1"/>
    <col min="11266" max="11266" width="18.26953125" style="169" customWidth="1"/>
    <col min="11267" max="11271" width="8.7265625" style="169" customWidth="1"/>
    <col min="11272" max="11272" width="43" style="169" customWidth="1"/>
    <col min="11273" max="11516" width="12.453125" style="169"/>
    <col min="11517" max="11517" width="46.453125" style="169" customWidth="1"/>
    <col min="11518" max="11520" width="11" style="169" customWidth="1"/>
    <col min="11521" max="11521" width="46.453125" style="169" customWidth="1"/>
    <col min="11522" max="11522" width="18.26953125" style="169" customWidth="1"/>
    <col min="11523" max="11527" width="8.7265625" style="169" customWidth="1"/>
    <col min="11528" max="11528" width="43" style="169" customWidth="1"/>
    <col min="11529" max="11772" width="12.453125" style="169"/>
    <col min="11773" max="11773" width="46.453125" style="169" customWidth="1"/>
    <col min="11774" max="11776" width="11" style="169" customWidth="1"/>
    <col min="11777" max="11777" width="46.453125" style="169" customWidth="1"/>
    <col min="11778" max="11778" width="18.26953125" style="169" customWidth="1"/>
    <col min="11779" max="11783" width="8.7265625" style="169" customWidth="1"/>
    <col min="11784" max="11784" width="43" style="169" customWidth="1"/>
    <col min="11785" max="12028" width="12.453125" style="169"/>
    <col min="12029" max="12029" width="46.453125" style="169" customWidth="1"/>
    <col min="12030" max="12032" width="11" style="169" customWidth="1"/>
    <col min="12033" max="12033" width="46.453125" style="169" customWidth="1"/>
    <col min="12034" max="12034" width="18.26953125" style="169" customWidth="1"/>
    <col min="12035" max="12039" width="8.7265625" style="169" customWidth="1"/>
    <col min="12040" max="12040" width="43" style="169" customWidth="1"/>
    <col min="12041" max="12284" width="12.453125" style="169"/>
    <col min="12285" max="12285" width="46.453125" style="169" customWidth="1"/>
    <col min="12286" max="12288" width="11" style="169" customWidth="1"/>
    <col min="12289" max="12289" width="46.453125" style="169" customWidth="1"/>
    <col min="12290" max="12290" width="18.26953125" style="169" customWidth="1"/>
    <col min="12291" max="12295" width="8.7265625" style="169" customWidth="1"/>
    <col min="12296" max="12296" width="43" style="169" customWidth="1"/>
    <col min="12297" max="12540" width="12.453125" style="169"/>
    <col min="12541" max="12541" width="46.453125" style="169" customWidth="1"/>
    <col min="12542" max="12544" width="11" style="169" customWidth="1"/>
    <col min="12545" max="12545" width="46.453125" style="169" customWidth="1"/>
    <col min="12546" max="12546" width="18.26953125" style="169" customWidth="1"/>
    <col min="12547" max="12551" width="8.7265625" style="169" customWidth="1"/>
    <col min="12552" max="12552" width="43" style="169" customWidth="1"/>
    <col min="12553" max="12796" width="12.453125" style="169"/>
    <col min="12797" max="12797" width="46.453125" style="169" customWidth="1"/>
    <col min="12798" max="12800" width="11" style="169" customWidth="1"/>
    <col min="12801" max="12801" width="46.453125" style="169" customWidth="1"/>
    <col min="12802" max="12802" width="18.26953125" style="169" customWidth="1"/>
    <col min="12803" max="12807" width="8.7265625" style="169" customWidth="1"/>
    <col min="12808" max="12808" width="43" style="169" customWidth="1"/>
    <col min="12809" max="13052" width="12.453125" style="169"/>
    <col min="13053" max="13053" width="46.453125" style="169" customWidth="1"/>
    <col min="13054" max="13056" width="11" style="169" customWidth="1"/>
    <col min="13057" max="13057" width="46.453125" style="169" customWidth="1"/>
    <col min="13058" max="13058" width="18.26953125" style="169" customWidth="1"/>
    <col min="13059" max="13063" width="8.7265625" style="169" customWidth="1"/>
    <col min="13064" max="13064" width="43" style="169" customWidth="1"/>
    <col min="13065" max="13308" width="12.453125" style="169"/>
    <col min="13309" max="13309" width="46.453125" style="169" customWidth="1"/>
    <col min="13310" max="13312" width="11" style="169" customWidth="1"/>
    <col min="13313" max="13313" width="46.453125" style="169" customWidth="1"/>
    <col min="13314" max="13314" width="18.26953125" style="169" customWidth="1"/>
    <col min="13315" max="13319" width="8.7265625" style="169" customWidth="1"/>
    <col min="13320" max="13320" width="43" style="169" customWidth="1"/>
    <col min="13321" max="13564" width="12.453125" style="169"/>
    <col min="13565" max="13565" width="46.453125" style="169" customWidth="1"/>
    <col min="13566" max="13568" width="11" style="169" customWidth="1"/>
    <col min="13569" max="13569" width="46.453125" style="169" customWidth="1"/>
    <col min="13570" max="13570" width="18.26953125" style="169" customWidth="1"/>
    <col min="13571" max="13575" width="8.7265625" style="169" customWidth="1"/>
    <col min="13576" max="13576" width="43" style="169" customWidth="1"/>
    <col min="13577" max="13820" width="12.453125" style="169"/>
    <col min="13821" max="13821" width="46.453125" style="169" customWidth="1"/>
    <col min="13822" max="13824" width="11" style="169" customWidth="1"/>
    <col min="13825" max="13825" width="46.453125" style="169" customWidth="1"/>
    <col min="13826" max="13826" width="18.26953125" style="169" customWidth="1"/>
    <col min="13827" max="13831" width="8.7265625" style="169" customWidth="1"/>
    <col min="13832" max="13832" width="43" style="169" customWidth="1"/>
    <col min="13833" max="14076" width="12.453125" style="169"/>
    <col min="14077" max="14077" width="46.453125" style="169" customWidth="1"/>
    <col min="14078" max="14080" width="11" style="169" customWidth="1"/>
    <col min="14081" max="14081" width="46.453125" style="169" customWidth="1"/>
    <col min="14082" max="14082" width="18.26953125" style="169" customWidth="1"/>
    <col min="14083" max="14087" width="8.7265625" style="169" customWidth="1"/>
    <col min="14088" max="14088" width="43" style="169" customWidth="1"/>
    <col min="14089" max="14332" width="12.453125" style="169"/>
    <col min="14333" max="14333" width="46.453125" style="169" customWidth="1"/>
    <col min="14334" max="14336" width="11" style="169" customWidth="1"/>
    <col min="14337" max="14337" width="46.453125" style="169" customWidth="1"/>
    <col min="14338" max="14338" width="18.26953125" style="169" customWidth="1"/>
    <col min="14339" max="14343" width="8.7265625" style="169" customWidth="1"/>
    <col min="14344" max="14344" width="43" style="169" customWidth="1"/>
    <col min="14345" max="14588" width="12.453125" style="169"/>
    <col min="14589" max="14589" width="46.453125" style="169" customWidth="1"/>
    <col min="14590" max="14592" width="11" style="169" customWidth="1"/>
    <col min="14593" max="14593" width="46.453125" style="169" customWidth="1"/>
    <col min="14594" max="14594" width="18.26953125" style="169" customWidth="1"/>
    <col min="14595" max="14599" width="8.7265625" style="169" customWidth="1"/>
    <col min="14600" max="14600" width="43" style="169" customWidth="1"/>
    <col min="14601" max="14844" width="12.453125" style="169"/>
    <col min="14845" max="14845" width="46.453125" style="169" customWidth="1"/>
    <col min="14846" max="14848" width="11" style="169" customWidth="1"/>
    <col min="14849" max="14849" width="46.453125" style="169" customWidth="1"/>
    <col min="14850" max="14850" width="18.26953125" style="169" customWidth="1"/>
    <col min="14851" max="14855" width="8.7265625" style="169" customWidth="1"/>
    <col min="14856" max="14856" width="43" style="169" customWidth="1"/>
    <col min="14857" max="15100" width="12.453125" style="169"/>
    <col min="15101" max="15101" width="46.453125" style="169" customWidth="1"/>
    <col min="15102" max="15104" width="11" style="169" customWidth="1"/>
    <col min="15105" max="15105" width="46.453125" style="169" customWidth="1"/>
    <col min="15106" max="15106" width="18.26953125" style="169" customWidth="1"/>
    <col min="15107" max="15111" width="8.7265625" style="169" customWidth="1"/>
    <col min="15112" max="15112" width="43" style="169" customWidth="1"/>
    <col min="15113" max="15356" width="12.453125" style="169"/>
    <col min="15357" max="15357" width="46.453125" style="169" customWidth="1"/>
    <col min="15358" max="15360" width="11" style="169" customWidth="1"/>
    <col min="15361" max="15361" width="46.453125" style="169" customWidth="1"/>
    <col min="15362" max="15362" width="18.26953125" style="169" customWidth="1"/>
    <col min="15363" max="15367" width="8.7265625" style="169" customWidth="1"/>
    <col min="15368" max="15368" width="43" style="169" customWidth="1"/>
    <col min="15369" max="15612" width="12.453125" style="169"/>
    <col min="15613" max="15613" width="46.453125" style="169" customWidth="1"/>
    <col min="15614" max="15616" width="11" style="169" customWidth="1"/>
    <col min="15617" max="15617" width="46.453125" style="169" customWidth="1"/>
    <col min="15618" max="15618" width="18.26953125" style="169" customWidth="1"/>
    <col min="15619" max="15623" width="8.7265625" style="169" customWidth="1"/>
    <col min="15624" max="15624" width="43" style="169" customWidth="1"/>
    <col min="15625" max="15868" width="12.453125" style="169"/>
    <col min="15869" max="15869" width="46.453125" style="169" customWidth="1"/>
    <col min="15870" max="15872" width="11" style="169" customWidth="1"/>
    <col min="15873" max="15873" width="46.453125" style="169" customWidth="1"/>
    <col min="15874" max="15874" width="18.26953125" style="169" customWidth="1"/>
    <col min="15875" max="15879" width="8.7265625" style="169" customWidth="1"/>
    <col min="15880" max="15880" width="43" style="169" customWidth="1"/>
    <col min="15881" max="16124" width="12.453125" style="169"/>
    <col min="16125" max="16125" width="46.453125" style="169" customWidth="1"/>
    <col min="16126" max="16128" width="11" style="169" customWidth="1"/>
    <col min="16129" max="16129" width="46.453125" style="169" customWidth="1"/>
    <col min="16130" max="16130" width="18.26953125" style="169" customWidth="1"/>
    <col min="16131" max="16135" width="8.7265625" style="169" customWidth="1"/>
    <col min="16136" max="16136" width="43" style="169" customWidth="1"/>
    <col min="16137" max="16384" width="12.453125" style="169"/>
  </cols>
  <sheetData>
    <row r="1" spans="1:8" s="286" customFormat="1" ht="24.75" customHeight="1">
      <c r="A1" s="165" t="s">
        <v>0</v>
      </c>
      <c r="E1" s="285" t="s">
        <v>1</v>
      </c>
      <c r="G1" s="287"/>
      <c r="H1" s="167"/>
    </row>
    <row r="2" spans="1:8" ht="19" customHeight="1"/>
    <row r="3" spans="1:8" s="289" customFormat="1" ht="20.5">
      <c r="A3" s="209" t="s">
        <v>819</v>
      </c>
      <c r="C3" s="884" t="s">
        <v>818</v>
      </c>
      <c r="D3" s="884"/>
      <c r="E3" s="884"/>
      <c r="F3" s="290"/>
      <c r="G3" s="291"/>
      <c r="H3" s="284"/>
    </row>
    <row r="4" spans="1:8" ht="19" customHeight="1">
      <c r="A4" s="796" t="s">
        <v>412</v>
      </c>
      <c r="E4" s="260" t="s">
        <v>890</v>
      </c>
      <c r="H4" s="207"/>
    </row>
    <row r="5" spans="1:8" ht="20.5">
      <c r="A5" s="209"/>
      <c r="E5" s="260" t="s">
        <v>891</v>
      </c>
      <c r="H5" s="207"/>
    </row>
    <row r="6" spans="1:8" ht="19" customHeight="1">
      <c r="A6" s="209"/>
      <c r="H6" s="207"/>
    </row>
    <row r="7" spans="1:8" ht="16.5" customHeight="1">
      <c r="A7" s="9" t="s">
        <v>360</v>
      </c>
      <c r="B7" s="10"/>
      <c r="C7" s="15">
        <v>2016</v>
      </c>
      <c r="D7" s="15"/>
      <c r="E7" s="67" t="s">
        <v>361</v>
      </c>
      <c r="G7" s="252"/>
      <c r="H7" s="292"/>
    </row>
    <row r="8" spans="1:8" ht="13.5" customHeight="1">
      <c r="A8" s="9"/>
      <c r="B8" s="15" t="s">
        <v>204</v>
      </c>
      <c r="C8" s="15" t="s">
        <v>362</v>
      </c>
      <c r="D8" s="15" t="s">
        <v>363</v>
      </c>
      <c r="E8" s="67"/>
      <c r="G8" s="252"/>
      <c r="H8" s="292"/>
    </row>
    <row r="9" spans="1:8" ht="13.5" customHeight="1">
      <c r="A9" s="293" t="s">
        <v>364</v>
      </c>
      <c r="B9" s="15" t="s">
        <v>294</v>
      </c>
      <c r="C9" s="15" t="s">
        <v>365</v>
      </c>
      <c r="D9" s="15" t="s">
        <v>366</v>
      </c>
      <c r="E9" s="218" t="s">
        <v>367</v>
      </c>
      <c r="F9" s="224"/>
      <c r="G9" s="224"/>
      <c r="H9" s="207"/>
    </row>
    <row r="10" spans="1:8" ht="8.15" customHeight="1">
      <c r="A10" s="16"/>
      <c r="B10" s="15"/>
      <c r="C10" s="15"/>
      <c r="D10" s="15"/>
      <c r="E10" s="67"/>
      <c r="F10" s="224"/>
      <c r="G10" s="224"/>
      <c r="H10" s="207"/>
    </row>
    <row r="11" spans="1:8" ht="18" customHeight="1">
      <c r="A11" s="9" t="s">
        <v>368</v>
      </c>
      <c r="B11" s="295">
        <v>2.1</v>
      </c>
      <c r="C11" s="295">
        <v>2.1</v>
      </c>
      <c r="D11" s="295">
        <v>2</v>
      </c>
      <c r="E11" s="296" t="s">
        <v>369</v>
      </c>
      <c r="F11" s="207"/>
      <c r="H11" s="207"/>
    </row>
    <row r="12" spans="1:8" ht="18" customHeight="1">
      <c r="A12" s="16" t="s">
        <v>370</v>
      </c>
      <c r="B12" s="295">
        <v>0.2</v>
      </c>
      <c r="C12" s="295">
        <v>0.2</v>
      </c>
      <c r="D12" s="295">
        <v>0.2</v>
      </c>
      <c r="E12" s="296" t="s">
        <v>371</v>
      </c>
      <c r="F12" s="207"/>
    </row>
    <row r="13" spans="1:8" ht="18" customHeight="1">
      <c r="A13" s="9" t="s">
        <v>372</v>
      </c>
      <c r="E13" s="296" t="s">
        <v>1036</v>
      </c>
      <c r="F13" s="207"/>
    </row>
    <row r="14" spans="1:8" ht="18" customHeight="1">
      <c r="A14" s="16" t="s">
        <v>373</v>
      </c>
      <c r="B14" s="10">
        <v>0.9</v>
      </c>
      <c r="C14" s="10">
        <v>0.9</v>
      </c>
      <c r="D14" s="10">
        <v>0.8</v>
      </c>
      <c r="E14" s="296" t="s">
        <v>1040</v>
      </c>
      <c r="F14" s="207"/>
      <c r="H14" s="226"/>
    </row>
    <row r="15" spans="1:8" ht="18" customHeight="1">
      <c r="A15" s="9" t="s">
        <v>374</v>
      </c>
      <c r="E15" s="296" t="s">
        <v>375</v>
      </c>
      <c r="F15" s="207"/>
      <c r="H15" s="226"/>
    </row>
    <row r="16" spans="1:8" ht="18" customHeight="1">
      <c r="A16" s="9" t="s">
        <v>376</v>
      </c>
      <c r="B16" s="10">
        <v>0.6</v>
      </c>
      <c r="C16" s="10">
        <v>0.7</v>
      </c>
      <c r="D16" s="10">
        <v>0.5</v>
      </c>
      <c r="E16" s="296" t="s">
        <v>1037</v>
      </c>
      <c r="F16" s="207"/>
      <c r="H16" s="207"/>
    </row>
    <row r="17" spans="1:8" ht="18" customHeight="1">
      <c r="A17" s="9" t="s">
        <v>377</v>
      </c>
      <c r="B17" s="780">
        <v>0</v>
      </c>
      <c r="C17" s="780">
        <v>0</v>
      </c>
      <c r="D17" s="780">
        <v>0</v>
      </c>
      <c r="E17" s="296" t="s">
        <v>410</v>
      </c>
      <c r="F17" s="207"/>
      <c r="H17" s="207"/>
    </row>
    <row r="18" spans="1:8" ht="18" customHeight="1">
      <c r="A18" s="9" t="s">
        <v>379</v>
      </c>
      <c r="B18" s="295">
        <v>0.9</v>
      </c>
      <c r="C18" s="295">
        <v>0.8</v>
      </c>
      <c r="D18" s="295">
        <v>1</v>
      </c>
      <c r="E18" s="296" t="s">
        <v>380</v>
      </c>
      <c r="F18" s="297"/>
      <c r="H18" s="226"/>
    </row>
    <row r="19" spans="1:8" ht="18" customHeight="1">
      <c r="A19" s="9" t="s">
        <v>381</v>
      </c>
      <c r="B19" s="295">
        <v>3.6</v>
      </c>
      <c r="C19" s="295">
        <v>3.3</v>
      </c>
      <c r="D19" s="295">
        <v>3.9</v>
      </c>
      <c r="E19" s="296" t="s">
        <v>382</v>
      </c>
      <c r="F19" s="207"/>
      <c r="H19" s="207"/>
    </row>
    <row r="20" spans="1:8" ht="18" customHeight="1">
      <c r="A20" s="9" t="s">
        <v>383</v>
      </c>
      <c r="B20" s="295">
        <v>2</v>
      </c>
      <c r="C20" s="295">
        <v>1.9</v>
      </c>
      <c r="D20" s="295">
        <v>2.1</v>
      </c>
      <c r="E20" s="296" t="s">
        <v>384</v>
      </c>
      <c r="F20" s="207"/>
      <c r="H20" s="207"/>
    </row>
    <row r="21" spans="1:8" ht="18" customHeight="1">
      <c r="A21" s="9" t="s">
        <v>385</v>
      </c>
      <c r="B21" s="295">
        <v>0.7</v>
      </c>
      <c r="C21" s="295">
        <v>0.7</v>
      </c>
      <c r="D21" s="295">
        <v>0.6</v>
      </c>
      <c r="E21" s="296" t="s">
        <v>386</v>
      </c>
      <c r="F21" s="207"/>
      <c r="H21" s="226"/>
    </row>
    <row r="22" spans="1:8" ht="18" customHeight="1">
      <c r="A22" s="9" t="s">
        <v>387</v>
      </c>
      <c r="B22" s="780">
        <v>0</v>
      </c>
      <c r="C22" s="780">
        <v>0</v>
      </c>
      <c r="D22" s="780">
        <v>0</v>
      </c>
      <c r="E22" s="296" t="s">
        <v>388</v>
      </c>
      <c r="F22" s="207"/>
      <c r="H22" s="226"/>
    </row>
    <row r="23" spans="1:8" ht="18" customHeight="1">
      <c r="A23" s="9" t="s">
        <v>389</v>
      </c>
      <c r="E23" s="296" t="s">
        <v>390</v>
      </c>
      <c r="F23" s="207"/>
      <c r="H23" s="226"/>
    </row>
    <row r="24" spans="1:8" ht="18" customHeight="1">
      <c r="A24" s="9" t="s">
        <v>391</v>
      </c>
      <c r="B24" s="780">
        <v>0</v>
      </c>
      <c r="C24" s="780">
        <v>0</v>
      </c>
      <c r="D24" s="780">
        <v>0</v>
      </c>
      <c r="E24" s="296" t="s">
        <v>415</v>
      </c>
      <c r="F24" s="207"/>
      <c r="G24" s="297"/>
      <c r="H24" s="226"/>
    </row>
    <row r="25" spans="1:8" ht="18" customHeight="1">
      <c r="A25" s="9" t="s">
        <v>392</v>
      </c>
      <c r="B25" s="295">
        <v>0.2</v>
      </c>
      <c r="C25" s="295">
        <v>0.2</v>
      </c>
      <c r="D25" s="295">
        <v>0.1</v>
      </c>
      <c r="E25" s="296" t="s">
        <v>393</v>
      </c>
      <c r="F25" s="207"/>
      <c r="H25" s="226"/>
    </row>
    <row r="26" spans="1:8" ht="18" customHeight="1">
      <c r="A26" s="9" t="s">
        <v>395</v>
      </c>
      <c r="E26" s="296" t="s">
        <v>1039</v>
      </c>
      <c r="F26" s="207"/>
      <c r="H26" s="226"/>
    </row>
    <row r="27" spans="1:8" ht="18" customHeight="1">
      <c r="A27" s="9" t="s">
        <v>396</v>
      </c>
      <c r="B27" s="295">
        <v>69.8</v>
      </c>
      <c r="C27" s="295">
        <v>70.3</v>
      </c>
      <c r="D27" s="295">
        <v>69.099999999999994</v>
      </c>
      <c r="E27" s="296" t="s">
        <v>397</v>
      </c>
      <c r="F27" s="207"/>
      <c r="H27" s="207"/>
    </row>
    <row r="28" spans="1:8" ht="18" customHeight="1">
      <c r="A28" s="9" t="s">
        <v>398</v>
      </c>
      <c r="B28" s="295">
        <v>9.9</v>
      </c>
      <c r="C28" s="295">
        <v>9.6</v>
      </c>
      <c r="D28" s="295">
        <v>10.199999999999999</v>
      </c>
      <c r="E28" s="296" t="s">
        <v>399</v>
      </c>
      <c r="F28" s="207"/>
      <c r="H28" s="207"/>
    </row>
    <row r="29" spans="1:8" ht="18" customHeight="1">
      <c r="A29" s="9" t="s">
        <v>400</v>
      </c>
      <c r="B29" s="295"/>
      <c r="C29" s="295"/>
      <c r="D29" s="295"/>
      <c r="E29" s="296" t="s">
        <v>411</v>
      </c>
      <c r="F29" s="207"/>
      <c r="H29" s="207"/>
    </row>
    <row r="30" spans="1:8" ht="18" customHeight="1">
      <c r="A30" s="9" t="s">
        <v>402</v>
      </c>
      <c r="B30" s="295">
        <v>1.6</v>
      </c>
      <c r="C30" s="295">
        <v>1.5</v>
      </c>
      <c r="D30" s="295">
        <v>1.7</v>
      </c>
      <c r="E30" s="296" t="s">
        <v>403</v>
      </c>
      <c r="G30" s="169"/>
      <c r="H30" s="207"/>
    </row>
    <row r="31" spans="1:8" s="300" customFormat="1" ht="18" customHeight="1">
      <c r="A31" s="9" t="s">
        <v>404</v>
      </c>
      <c r="E31" s="296" t="s">
        <v>405</v>
      </c>
    </row>
    <row r="32" spans="1:8" ht="18" customHeight="1">
      <c r="A32" s="9" t="s">
        <v>406</v>
      </c>
      <c r="B32" s="295">
        <v>7.5</v>
      </c>
      <c r="C32" s="295">
        <v>7.4</v>
      </c>
      <c r="D32" s="295">
        <v>7.6</v>
      </c>
      <c r="E32" s="296" t="s">
        <v>1041</v>
      </c>
      <c r="H32" s="207"/>
    </row>
    <row r="33" spans="1:8" ht="24.75" customHeight="1">
      <c r="A33" s="301" t="s">
        <v>407</v>
      </c>
      <c r="B33" s="213">
        <v>4896</v>
      </c>
      <c r="C33" s="213">
        <v>2846</v>
      </c>
      <c r="D33" s="213">
        <v>2050</v>
      </c>
      <c r="E33" s="778" t="s">
        <v>408</v>
      </c>
      <c r="H33" s="207"/>
    </row>
    <row r="34" spans="1:8" ht="12.75" customHeight="1">
      <c r="A34" s="16"/>
      <c r="B34" s="10"/>
      <c r="C34" s="10"/>
      <c r="D34" s="10"/>
      <c r="E34" s="67"/>
      <c r="H34" s="207"/>
    </row>
    <row r="35" spans="1:8" ht="12.75" customHeight="1">
      <c r="A35" s="16"/>
      <c r="B35" s="317"/>
      <c r="C35" s="317"/>
      <c r="D35" s="317"/>
      <c r="E35" s="67"/>
      <c r="H35" s="207"/>
    </row>
    <row r="36" spans="1:8" ht="12.75" customHeight="1">
      <c r="A36" s="16"/>
      <c r="B36" s="317"/>
      <c r="C36" s="317"/>
      <c r="D36" s="317"/>
      <c r="E36" s="67"/>
      <c r="H36" s="207"/>
    </row>
    <row r="37" spans="1:8" ht="12.75" customHeight="1">
      <c r="A37" s="16"/>
      <c r="B37" s="317"/>
      <c r="C37" s="317"/>
      <c r="D37" s="317"/>
      <c r="E37" s="67"/>
      <c r="H37" s="207"/>
    </row>
    <row r="38" spans="1:8" ht="12.75" customHeight="1">
      <c r="A38" s="16"/>
      <c r="B38" s="317"/>
      <c r="C38" s="317"/>
      <c r="D38" s="317"/>
      <c r="E38" s="67"/>
      <c r="H38" s="207"/>
    </row>
    <row r="39" spans="1:8" ht="12.75" customHeight="1">
      <c r="A39" s="16"/>
      <c r="B39" s="317"/>
      <c r="C39" s="317"/>
      <c r="D39" s="317"/>
      <c r="E39" s="67"/>
      <c r="H39" s="207"/>
    </row>
    <row r="40" spans="1:8" ht="12.75" customHeight="1">
      <c r="A40" s="16"/>
      <c r="B40" s="317"/>
      <c r="C40" s="317"/>
      <c r="D40" s="317"/>
      <c r="E40" s="67"/>
      <c r="H40" s="207"/>
    </row>
    <row r="41" spans="1:8" ht="12.75" customHeight="1">
      <c r="A41" s="16"/>
      <c r="B41" s="317"/>
      <c r="C41" s="317"/>
      <c r="D41" s="317"/>
      <c r="E41" s="67"/>
      <c r="H41" s="207"/>
    </row>
    <row r="42" spans="1:8" ht="12.75" customHeight="1">
      <c r="A42" s="16"/>
      <c r="B42" s="317"/>
      <c r="C42" s="317"/>
      <c r="D42" s="317"/>
      <c r="E42" s="67"/>
      <c r="H42" s="207"/>
    </row>
    <row r="43" spans="1:8" ht="12.75" customHeight="1">
      <c r="A43" s="16"/>
      <c r="B43" s="317"/>
      <c r="C43" s="317"/>
      <c r="D43" s="317"/>
      <c r="E43" s="67"/>
      <c r="H43" s="207"/>
    </row>
    <row r="44" spans="1:8" ht="12.75" customHeight="1">
      <c r="A44" s="16"/>
      <c r="B44" s="317"/>
      <c r="C44" s="317"/>
      <c r="D44" s="317"/>
      <c r="E44" s="67"/>
      <c r="H44" s="207"/>
    </row>
    <row r="45" spans="1:8" ht="12.75" customHeight="1">
      <c r="A45" s="16"/>
      <c r="B45" s="317"/>
      <c r="C45" s="317"/>
      <c r="D45" s="317"/>
      <c r="E45" s="67"/>
      <c r="H45" s="207"/>
    </row>
    <row r="46" spans="1:8" ht="12.75" customHeight="1">
      <c r="A46" s="16"/>
      <c r="B46" s="317"/>
      <c r="C46" s="317"/>
      <c r="D46" s="317"/>
      <c r="E46" s="67"/>
      <c r="H46" s="207"/>
    </row>
    <row r="47" spans="1:8" ht="12.75" customHeight="1">
      <c r="A47" s="16"/>
      <c r="B47" s="317"/>
      <c r="C47" s="317"/>
      <c r="D47" s="317"/>
      <c r="E47" s="67"/>
      <c r="H47" s="207"/>
    </row>
    <row r="48" spans="1:8" ht="12.75" customHeight="1">
      <c r="A48" s="16"/>
      <c r="B48" s="317"/>
      <c r="C48" s="317"/>
      <c r="D48" s="317"/>
      <c r="E48" s="67"/>
      <c r="H48" s="207"/>
    </row>
    <row r="49" spans="1:8" ht="12.75" customHeight="1">
      <c r="A49" s="16"/>
      <c r="B49" s="317"/>
      <c r="C49" s="317"/>
      <c r="D49" s="317"/>
      <c r="E49" s="67"/>
      <c r="H49" s="207"/>
    </row>
    <row r="50" spans="1:8" ht="12.75" customHeight="1">
      <c r="A50" s="16"/>
      <c r="B50" s="317"/>
      <c r="C50" s="317"/>
      <c r="D50" s="317"/>
      <c r="E50" s="67"/>
      <c r="H50" s="207"/>
    </row>
    <row r="51" spans="1:8" ht="12.75" customHeight="1">
      <c r="A51" s="16"/>
      <c r="B51" s="317"/>
      <c r="C51" s="317"/>
      <c r="D51" s="317"/>
      <c r="E51" s="67"/>
      <c r="H51" s="207"/>
    </row>
    <row r="52" spans="1:8" s="282" customFormat="1" ht="12.75" customHeight="1">
      <c r="A52" s="65" t="s">
        <v>879</v>
      </c>
      <c r="B52" s="68"/>
      <c r="C52" s="68"/>
      <c r="D52" s="68"/>
      <c r="E52" s="69" t="s">
        <v>880</v>
      </c>
      <c r="F52" s="280"/>
      <c r="G52" s="281"/>
    </row>
    <row r="53" spans="1:8" ht="12.75" customHeight="1">
      <c r="B53" s="297"/>
      <c r="C53" s="297"/>
      <c r="D53" s="297"/>
      <c r="H53" s="207"/>
    </row>
    <row r="54" spans="1:8" ht="12.75" customHeight="1">
      <c r="B54" s="297"/>
      <c r="C54" s="297"/>
      <c r="D54" s="297"/>
      <c r="H54" s="207"/>
    </row>
    <row r="55" spans="1:8" ht="15" customHeight="1">
      <c r="B55" s="297"/>
      <c r="C55" s="297"/>
      <c r="D55" s="297"/>
      <c r="H55" s="207"/>
    </row>
    <row r="56" spans="1:8" ht="12.75" customHeight="1"/>
    <row r="57" spans="1:8" ht="12.75" customHeight="1">
      <c r="B57" s="297"/>
      <c r="C57" s="297"/>
      <c r="D57" s="297"/>
      <c r="E57" s="308"/>
      <c r="H57" s="207"/>
    </row>
    <row r="59" spans="1:8" ht="12.75" customHeight="1">
      <c r="A59" s="902"/>
      <c r="B59" s="902"/>
      <c r="C59" s="902"/>
      <c r="D59" s="902"/>
      <c r="E59" s="902"/>
      <c r="H59" s="207"/>
    </row>
    <row r="60" spans="1:8" ht="12.75" customHeight="1">
      <c r="B60" s="297"/>
      <c r="E60" s="308"/>
      <c r="H60" s="207"/>
    </row>
    <row r="61" spans="1:8" ht="12.75" customHeight="1"/>
    <row r="62" spans="1:8" ht="12.75" customHeight="1">
      <c r="B62" s="297"/>
      <c r="C62" s="297"/>
      <c r="D62" s="297"/>
      <c r="E62" s="308"/>
      <c r="H62" s="226"/>
    </row>
    <row r="63" spans="1:8" ht="12.75" customHeight="1">
      <c r="B63" s="297"/>
      <c r="C63" s="297"/>
      <c r="D63" s="297"/>
      <c r="E63" s="308"/>
      <c r="H63" s="207"/>
    </row>
    <row r="64" spans="1:8" ht="12.75" customHeight="1">
      <c r="B64" s="297"/>
      <c r="C64" s="297"/>
      <c r="D64" s="297"/>
      <c r="E64" s="308"/>
      <c r="H64" s="207"/>
    </row>
    <row r="65" spans="1:8" ht="13.5" customHeight="1">
      <c r="B65" s="297"/>
      <c r="C65" s="297"/>
      <c r="D65" s="297"/>
      <c r="E65" s="308"/>
    </row>
    <row r="66" spans="1:8" ht="13.5" customHeight="1">
      <c r="A66" s="309"/>
      <c r="B66" s="297"/>
      <c r="C66" s="297"/>
      <c r="D66" s="297"/>
      <c r="E66" s="308"/>
      <c r="H66" s="207"/>
    </row>
    <row r="67" spans="1:8" ht="13.5" customHeight="1">
      <c r="A67" s="309"/>
      <c r="E67" s="308"/>
      <c r="H67" s="207"/>
    </row>
    <row r="68" spans="1:8" ht="13.5" customHeight="1"/>
    <row r="69" spans="1:8" ht="13.5" customHeight="1">
      <c r="E69" s="311"/>
      <c r="H69" s="226"/>
    </row>
    <row r="70" spans="1:8" ht="14.25" customHeight="1"/>
    <row r="71" spans="1:8">
      <c r="H71" s="207"/>
    </row>
    <row r="72" spans="1:8">
      <c r="H72" s="207"/>
    </row>
    <row r="73" spans="1:8">
      <c r="H73" s="207"/>
    </row>
    <row r="74" spans="1:8">
      <c r="H74" s="207"/>
    </row>
    <row r="75" spans="1:8">
      <c r="H75" s="207"/>
    </row>
    <row r="76" spans="1:8">
      <c r="H76" s="207"/>
    </row>
    <row r="77" spans="1:8">
      <c r="H77" s="207"/>
    </row>
    <row r="78" spans="1:8">
      <c r="H78" s="207"/>
    </row>
    <row r="79" spans="1:8">
      <c r="H79" s="207"/>
    </row>
    <row r="80" spans="1:8">
      <c r="H80" s="207"/>
    </row>
    <row r="81" spans="2:12">
      <c r="H81" s="207"/>
    </row>
    <row r="82" spans="2:12">
      <c r="H82" s="207"/>
    </row>
    <row r="83" spans="2:12">
      <c r="H83" s="207"/>
    </row>
    <row r="84" spans="2:12">
      <c r="H84" s="207"/>
    </row>
    <row r="87" spans="2:12">
      <c r="B87" s="303"/>
      <c r="C87" s="303"/>
      <c r="D87" s="303"/>
      <c r="E87" s="311"/>
    </row>
    <row r="88" spans="2:12">
      <c r="B88" s="303"/>
      <c r="C88" s="303"/>
      <c r="D88" s="303"/>
      <c r="E88" s="311"/>
    </row>
    <row r="89" spans="2:12">
      <c r="B89" s="303"/>
      <c r="C89" s="303"/>
      <c r="D89" s="303"/>
      <c r="E89" s="311"/>
    </row>
    <row r="90" spans="2:12">
      <c r="B90" s="303"/>
      <c r="C90" s="303"/>
      <c r="D90" s="303"/>
      <c r="E90" s="311"/>
      <c r="L90" s="226" t="s">
        <v>409</v>
      </c>
    </row>
    <row r="91" spans="2:12">
      <c r="B91" s="303"/>
      <c r="C91" s="303"/>
      <c r="D91" s="303"/>
      <c r="E91" s="311"/>
    </row>
    <row r="92" spans="2:12">
      <c r="B92" s="303"/>
      <c r="C92" s="303"/>
      <c r="D92" s="303"/>
      <c r="E92" s="311"/>
      <c r="G92" s="169"/>
    </row>
    <row r="93" spans="2:12" ht="10" customHeight="1">
      <c r="B93" s="303"/>
      <c r="C93" s="303"/>
      <c r="D93" s="303"/>
      <c r="E93" s="311"/>
      <c r="G93" s="169"/>
    </row>
    <row r="94" spans="2:12" ht="10" customHeight="1">
      <c r="B94" s="303"/>
      <c r="C94" s="303"/>
      <c r="D94" s="303"/>
      <c r="E94" s="311"/>
      <c r="G94" s="169"/>
    </row>
    <row r="95" spans="2:12" ht="10" customHeight="1">
      <c r="B95" s="303"/>
      <c r="C95" s="303"/>
      <c r="D95" s="303"/>
      <c r="E95" s="311"/>
      <c r="G95" s="169"/>
    </row>
    <row r="96" spans="2:12" ht="14.25" customHeight="1">
      <c r="B96" s="303"/>
      <c r="C96" s="303"/>
      <c r="D96" s="303"/>
      <c r="E96" s="311"/>
      <c r="G96" s="169"/>
    </row>
    <row r="97" spans="2:7">
      <c r="B97" s="303"/>
      <c r="C97" s="303"/>
      <c r="D97" s="303"/>
      <c r="E97" s="311"/>
      <c r="G97" s="169"/>
    </row>
    <row r="98" spans="2:7">
      <c r="B98" s="303"/>
      <c r="C98" s="303"/>
      <c r="D98" s="303"/>
      <c r="E98" s="311"/>
      <c r="G98" s="169"/>
    </row>
    <row r="99" spans="2:7">
      <c r="B99" s="303"/>
      <c r="C99" s="303"/>
      <c r="D99" s="303"/>
      <c r="E99" s="311"/>
      <c r="G99" s="169"/>
    </row>
    <row r="100" spans="2:7">
      <c r="B100" s="303"/>
      <c r="C100" s="303"/>
      <c r="D100" s="303"/>
      <c r="E100" s="311"/>
      <c r="G100" s="169"/>
    </row>
    <row r="101" spans="2:7">
      <c r="B101" s="303"/>
      <c r="C101" s="303"/>
      <c r="D101" s="303"/>
      <c r="E101" s="311"/>
      <c r="G101" s="169"/>
    </row>
    <row r="102" spans="2:7">
      <c r="B102" s="303"/>
      <c r="C102" s="303"/>
      <c r="D102" s="303"/>
      <c r="E102" s="311"/>
      <c r="G102" s="169"/>
    </row>
    <row r="103" spans="2:7">
      <c r="B103" s="303"/>
      <c r="C103" s="303"/>
      <c r="D103" s="303"/>
      <c r="E103" s="311"/>
      <c r="G103" s="169"/>
    </row>
    <row r="104" spans="2:7">
      <c r="B104" s="303"/>
      <c r="C104" s="303"/>
      <c r="D104" s="303"/>
      <c r="E104" s="311"/>
      <c r="G104" s="169"/>
    </row>
    <row r="105" spans="2:7">
      <c r="B105" s="303"/>
      <c r="C105" s="303"/>
      <c r="D105" s="303"/>
      <c r="E105" s="311"/>
      <c r="G105" s="169"/>
    </row>
    <row r="106" spans="2:7">
      <c r="B106" s="303"/>
      <c r="C106" s="303"/>
      <c r="D106" s="303"/>
      <c r="E106" s="311"/>
      <c r="G106" s="169"/>
    </row>
    <row r="107" spans="2:7">
      <c r="B107" s="303"/>
      <c r="C107" s="303"/>
      <c r="D107" s="303"/>
      <c r="E107" s="311"/>
      <c r="G107" s="169"/>
    </row>
    <row r="108" spans="2:7">
      <c r="B108" s="303"/>
      <c r="C108" s="303"/>
      <c r="D108" s="303"/>
      <c r="E108" s="311"/>
      <c r="G108" s="169"/>
    </row>
    <row r="109" spans="2:7">
      <c r="B109" s="303"/>
      <c r="G109" s="169"/>
    </row>
    <row r="110" spans="2:7">
      <c r="B110" s="303"/>
      <c r="G110" s="169"/>
    </row>
  </sheetData>
  <mergeCells count="2">
    <mergeCell ref="C3:E3"/>
    <mergeCell ref="A59:E59"/>
  </mergeCells>
  <printOptions gridLinesSet="0"/>
  <pageMargins left="0.78740157480314965" right="0.78740157480314965" top="0.78740157480314965" bottom="0.78740157480314965" header="0.51181102362204722" footer="0.51181102362204722"/>
  <pageSetup paperSize="9" scale="67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syncVertical="1" syncRef="A1" transitionEvaluation="1">
    <tabColor rgb="FFFFFF00"/>
  </sheetPr>
  <dimension ref="A1:L111"/>
  <sheetViews>
    <sheetView showGridLines="0" view="pageLayout" zoomScaleSheetLayoutView="137" workbookViewId="0">
      <selection activeCell="A33" sqref="A33"/>
    </sheetView>
  </sheetViews>
  <sheetFormatPr defaultColWidth="12.453125" defaultRowHeight="13"/>
  <cols>
    <col min="1" max="1" width="42.54296875" style="169" customWidth="1"/>
    <col min="2" max="4" width="10.1796875" style="169" customWidth="1"/>
    <col min="5" max="5" width="41.453125" style="288" customWidth="1"/>
    <col min="6" max="6" width="18.26953125" style="169" customWidth="1"/>
    <col min="7" max="7" width="8.7265625" style="169" customWidth="1"/>
    <col min="8" max="8" width="43" style="169" customWidth="1"/>
    <col min="9" max="252" width="12.453125" style="169"/>
    <col min="253" max="253" width="46.453125" style="169" customWidth="1"/>
    <col min="254" max="256" width="11" style="169" customWidth="1"/>
    <col min="257" max="257" width="46.453125" style="169" customWidth="1"/>
    <col min="258" max="258" width="18.26953125" style="169" customWidth="1"/>
    <col min="259" max="263" width="8.7265625" style="169" customWidth="1"/>
    <col min="264" max="264" width="43" style="169" customWidth="1"/>
    <col min="265" max="508" width="12.453125" style="169"/>
    <col min="509" max="509" width="46.453125" style="169" customWidth="1"/>
    <col min="510" max="512" width="11" style="169" customWidth="1"/>
    <col min="513" max="513" width="46.453125" style="169" customWidth="1"/>
    <col min="514" max="514" width="18.26953125" style="169" customWidth="1"/>
    <col min="515" max="519" width="8.7265625" style="169" customWidth="1"/>
    <col min="520" max="520" width="43" style="169" customWidth="1"/>
    <col min="521" max="764" width="12.453125" style="169"/>
    <col min="765" max="765" width="46.453125" style="169" customWidth="1"/>
    <col min="766" max="768" width="11" style="169" customWidth="1"/>
    <col min="769" max="769" width="46.453125" style="169" customWidth="1"/>
    <col min="770" max="770" width="18.26953125" style="169" customWidth="1"/>
    <col min="771" max="775" width="8.7265625" style="169" customWidth="1"/>
    <col min="776" max="776" width="43" style="169" customWidth="1"/>
    <col min="777" max="1020" width="12.453125" style="169"/>
    <col min="1021" max="1021" width="46.453125" style="169" customWidth="1"/>
    <col min="1022" max="1024" width="11" style="169" customWidth="1"/>
    <col min="1025" max="1025" width="46.453125" style="169" customWidth="1"/>
    <col min="1026" max="1026" width="18.26953125" style="169" customWidth="1"/>
    <col min="1027" max="1031" width="8.7265625" style="169" customWidth="1"/>
    <col min="1032" max="1032" width="43" style="169" customWidth="1"/>
    <col min="1033" max="1276" width="12.453125" style="169"/>
    <col min="1277" max="1277" width="46.453125" style="169" customWidth="1"/>
    <col min="1278" max="1280" width="11" style="169" customWidth="1"/>
    <col min="1281" max="1281" width="46.453125" style="169" customWidth="1"/>
    <col min="1282" max="1282" width="18.26953125" style="169" customWidth="1"/>
    <col min="1283" max="1287" width="8.7265625" style="169" customWidth="1"/>
    <col min="1288" max="1288" width="43" style="169" customWidth="1"/>
    <col min="1289" max="1532" width="12.453125" style="169"/>
    <col min="1533" max="1533" width="46.453125" style="169" customWidth="1"/>
    <col min="1534" max="1536" width="11" style="169" customWidth="1"/>
    <col min="1537" max="1537" width="46.453125" style="169" customWidth="1"/>
    <col min="1538" max="1538" width="18.26953125" style="169" customWidth="1"/>
    <col min="1539" max="1543" width="8.7265625" style="169" customWidth="1"/>
    <col min="1544" max="1544" width="43" style="169" customWidth="1"/>
    <col min="1545" max="1788" width="12.453125" style="169"/>
    <col min="1789" max="1789" width="46.453125" style="169" customWidth="1"/>
    <col min="1790" max="1792" width="11" style="169" customWidth="1"/>
    <col min="1793" max="1793" width="46.453125" style="169" customWidth="1"/>
    <col min="1794" max="1794" width="18.26953125" style="169" customWidth="1"/>
    <col min="1795" max="1799" width="8.7265625" style="169" customWidth="1"/>
    <col min="1800" max="1800" width="43" style="169" customWidth="1"/>
    <col min="1801" max="2044" width="12.453125" style="169"/>
    <col min="2045" max="2045" width="46.453125" style="169" customWidth="1"/>
    <col min="2046" max="2048" width="11" style="169" customWidth="1"/>
    <col min="2049" max="2049" width="46.453125" style="169" customWidth="1"/>
    <col min="2050" max="2050" width="18.26953125" style="169" customWidth="1"/>
    <col min="2051" max="2055" width="8.7265625" style="169" customWidth="1"/>
    <col min="2056" max="2056" width="43" style="169" customWidth="1"/>
    <col min="2057" max="2300" width="12.453125" style="169"/>
    <col min="2301" max="2301" width="46.453125" style="169" customWidth="1"/>
    <col min="2302" max="2304" width="11" style="169" customWidth="1"/>
    <col min="2305" max="2305" width="46.453125" style="169" customWidth="1"/>
    <col min="2306" max="2306" width="18.26953125" style="169" customWidth="1"/>
    <col min="2307" max="2311" width="8.7265625" style="169" customWidth="1"/>
    <col min="2312" max="2312" width="43" style="169" customWidth="1"/>
    <col min="2313" max="2556" width="12.453125" style="169"/>
    <col min="2557" max="2557" width="46.453125" style="169" customWidth="1"/>
    <col min="2558" max="2560" width="11" style="169" customWidth="1"/>
    <col min="2561" max="2561" width="46.453125" style="169" customWidth="1"/>
    <col min="2562" max="2562" width="18.26953125" style="169" customWidth="1"/>
    <col min="2563" max="2567" width="8.7265625" style="169" customWidth="1"/>
    <col min="2568" max="2568" width="43" style="169" customWidth="1"/>
    <col min="2569" max="2812" width="12.453125" style="169"/>
    <col min="2813" max="2813" width="46.453125" style="169" customWidth="1"/>
    <col min="2814" max="2816" width="11" style="169" customWidth="1"/>
    <col min="2817" max="2817" width="46.453125" style="169" customWidth="1"/>
    <col min="2818" max="2818" width="18.26953125" style="169" customWidth="1"/>
    <col min="2819" max="2823" width="8.7265625" style="169" customWidth="1"/>
    <col min="2824" max="2824" width="43" style="169" customWidth="1"/>
    <col min="2825" max="3068" width="12.453125" style="169"/>
    <col min="3069" max="3069" width="46.453125" style="169" customWidth="1"/>
    <col min="3070" max="3072" width="11" style="169" customWidth="1"/>
    <col min="3073" max="3073" width="46.453125" style="169" customWidth="1"/>
    <col min="3074" max="3074" width="18.26953125" style="169" customWidth="1"/>
    <col min="3075" max="3079" width="8.7265625" style="169" customWidth="1"/>
    <col min="3080" max="3080" width="43" style="169" customWidth="1"/>
    <col min="3081" max="3324" width="12.453125" style="169"/>
    <col min="3325" max="3325" width="46.453125" style="169" customWidth="1"/>
    <col min="3326" max="3328" width="11" style="169" customWidth="1"/>
    <col min="3329" max="3329" width="46.453125" style="169" customWidth="1"/>
    <col min="3330" max="3330" width="18.26953125" style="169" customWidth="1"/>
    <col min="3331" max="3335" width="8.7265625" style="169" customWidth="1"/>
    <col min="3336" max="3336" width="43" style="169" customWidth="1"/>
    <col min="3337" max="3580" width="12.453125" style="169"/>
    <col min="3581" max="3581" width="46.453125" style="169" customWidth="1"/>
    <col min="3582" max="3584" width="11" style="169" customWidth="1"/>
    <col min="3585" max="3585" width="46.453125" style="169" customWidth="1"/>
    <col min="3586" max="3586" width="18.26953125" style="169" customWidth="1"/>
    <col min="3587" max="3591" width="8.7265625" style="169" customWidth="1"/>
    <col min="3592" max="3592" width="43" style="169" customWidth="1"/>
    <col min="3593" max="3836" width="12.453125" style="169"/>
    <col min="3837" max="3837" width="46.453125" style="169" customWidth="1"/>
    <col min="3838" max="3840" width="11" style="169" customWidth="1"/>
    <col min="3841" max="3841" width="46.453125" style="169" customWidth="1"/>
    <col min="3842" max="3842" width="18.26953125" style="169" customWidth="1"/>
    <col min="3843" max="3847" width="8.7265625" style="169" customWidth="1"/>
    <col min="3848" max="3848" width="43" style="169" customWidth="1"/>
    <col min="3849" max="4092" width="12.453125" style="169"/>
    <col min="4093" max="4093" width="46.453125" style="169" customWidth="1"/>
    <col min="4094" max="4096" width="11" style="169" customWidth="1"/>
    <col min="4097" max="4097" width="46.453125" style="169" customWidth="1"/>
    <col min="4098" max="4098" width="18.26953125" style="169" customWidth="1"/>
    <col min="4099" max="4103" width="8.7265625" style="169" customWidth="1"/>
    <col min="4104" max="4104" width="43" style="169" customWidth="1"/>
    <col min="4105" max="4348" width="12.453125" style="169"/>
    <col min="4349" max="4349" width="46.453125" style="169" customWidth="1"/>
    <col min="4350" max="4352" width="11" style="169" customWidth="1"/>
    <col min="4353" max="4353" width="46.453125" style="169" customWidth="1"/>
    <col min="4354" max="4354" width="18.26953125" style="169" customWidth="1"/>
    <col min="4355" max="4359" width="8.7265625" style="169" customWidth="1"/>
    <col min="4360" max="4360" width="43" style="169" customWidth="1"/>
    <col min="4361" max="4604" width="12.453125" style="169"/>
    <col min="4605" max="4605" width="46.453125" style="169" customWidth="1"/>
    <col min="4606" max="4608" width="11" style="169" customWidth="1"/>
    <col min="4609" max="4609" width="46.453125" style="169" customWidth="1"/>
    <col min="4610" max="4610" width="18.26953125" style="169" customWidth="1"/>
    <col min="4611" max="4615" width="8.7265625" style="169" customWidth="1"/>
    <col min="4616" max="4616" width="43" style="169" customWidth="1"/>
    <col min="4617" max="4860" width="12.453125" style="169"/>
    <col min="4861" max="4861" width="46.453125" style="169" customWidth="1"/>
    <col min="4862" max="4864" width="11" style="169" customWidth="1"/>
    <col min="4865" max="4865" width="46.453125" style="169" customWidth="1"/>
    <col min="4866" max="4866" width="18.26953125" style="169" customWidth="1"/>
    <col min="4867" max="4871" width="8.7265625" style="169" customWidth="1"/>
    <col min="4872" max="4872" width="43" style="169" customWidth="1"/>
    <col min="4873" max="5116" width="12.453125" style="169"/>
    <col min="5117" max="5117" width="46.453125" style="169" customWidth="1"/>
    <col min="5118" max="5120" width="11" style="169" customWidth="1"/>
    <col min="5121" max="5121" width="46.453125" style="169" customWidth="1"/>
    <col min="5122" max="5122" width="18.26953125" style="169" customWidth="1"/>
    <col min="5123" max="5127" width="8.7265625" style="169" customWidth="1"/>
    <col min="5128" max="5128" width="43" style="169" customWidth="1"/>
    <col min="5129" max="5372" width="12.453125" style="169"/>
    <col min="5373" max="5373" width="46.453125" style="169" customWidth="1"/>
    <col min="5374" max="5376" width="11" style="169" customWidth="1"/>
    <col min="5377" max="5377" width="46.453125" style="169" customWidth="1"/>
    <col min="5378" max="5378" width="18.26953125" style="169" customWidth="1"/>
    <col min="5379" max="5383" width="8.7265625" style="169" customWidth="1"/>
    <col min="5384" max="5384" width="43" style="169" customWidth="1"/>
    <col min="5385" max="5628" width="12.453125" style="169"/>
    <col min="5629" max="5629" width="46.453125" style="169" customWidth="1"/>
    <col min="5630" max="5632" width="11" style="169" customWidth="1"/>
    <col min="5633" max="5633" width="46.453125" style="169" customWidth="1"/>
    <col min="5634" max="5634" width="18.26953125" style="169" customWidth="1"/>
    <col min="5635" max="5639" width="8.7265625" style="169" customWidth="1"/>
    <col min="5640" max="5640" width="43" style="169" customWidth="1"/>
    <col min="5641" max="5884" width="12.453125" style="169"/>
    <col min="5885" max="5885" width="46.453125" style="169" customWidth="1"/>
    <col min="5886" max="5888" width="11" style="169" customWidth="1"/>
    <col min="5889" max="5889" width="46.453125" style="169" customWidth="1"/>
    <col min="5890" max="5890" width="18.26953125" style="169" customWidth="1"/>
    <col min="5891" max="5895" width="8.7265625" style="169" customWidth="1"/>
    <col min="5896" max="5896" width="43" style="169" customWidth="1"/>
    <col min="5897" max="6140" width="12.453125" style="169"/>
    <col min="6141" max="6141" width="46.453125" style="169" customWidth="1"/>
    <col min="6142" max="6144" width="11" style="169" customWidth="1"/>
    <col min="6145" max="6145" width="46.453125" style="169" customWidth="1"/>
    <col min="6146" max="6146" width="18.26953125" style="169" customWidth="1"/>
    <col min="6147" max="6151" width="8.7265625" style="169" customWidth="1"/>
    <col min="6152" max="6152" width="43" style="169" customWidth="1"/>
    <col min="6153" max="6396" width="12.453125" style="169"/>
    <col min="6397" max="6397" width="46.453125" style="169" customWidth="1"/>
    <col min="6398" max="6400" width="11" style="169" customWidth="1"/>
    <col min="6401" max="6401" width="46.453125" style="169" customWidth="1"/>
    <col min="6402" max="6402" width="18.26953125" style="169" customWidth="1"/>
    <col min="6403" max="6407" width="8.7265625" style="169" customWidth="1"/>
    <col min="6408" max="6408" width="43" style="169" customWidth="1"/>
    <col min="6409" max="6652" width="12.453125" style="169"/>
    <col min="6653" max="6653" width="46.453125" style="169" customWidth="1"/>
    <col min="6654" max="6656" width="11" style="169" customWidth="1"/>
    <col min="6657" max="6657" width="46.453125" style="169" customWidth="1"/>
    <col min="6658" max="6658" width="18.26953125" style="169" customWidth="1"/>
    <col min="6659" max="6663" width="8.7265625" style="169" customWidth="1"/>
    <col min="6664" max="6664" width="43" style="169" customWidth="1"/>
    <col min="6665" max="6908" width="12.453125" style="169"/>
    <col min="6909" max="6909" width="46.453125" style="169" customWidth="1"/>
    <col min="6910" max="6912" width="11" style="169" customWidth="1"/>
    <col min="6913" max="6913" width="46.453125" style="169" customWidth="1"/>
    <col min="6914" max="6914" width="18.26953125" style="169" customWidth="1"/>
    <col min="6915" max="6919" width="8.7265625" style="169" customWidth="1"/>
    <col min="6920" max="6920" width="43" style="169" customWidth="1"/>
    <col min="6921" max="7164" width="12.453125" style="169"/>
    <col min="7165" max="7165" width="46.453125" style="169" customWidth="1"/>
    <col min="7166" max="7168" width="11" style="169" customWidth="1"/>
    <col min="7169" max="7169" width="46.453125" style="169" customWidth="1"/>
    <col min="7170" max="7170" width="18.26953125" style="169" customWidth="1"/>
    <col min="7171" max="7175" width="8.7265625" style="169" customWidth="1"/>
    <col min="7176" max="7176" width="43" style="169" customWidth="1"/>
    <col min="7177" max="7420" width="12.453125" style="169"/>
    <col min="7421" max="7421" width="46.453125" style="169" customWidth="1"/>
    <col min="7422" max="7424" width="11" style="169" customWidth="1"/>
    <col min="7425" max="7425" width="46.453125" style="169" customWidth="1"/>
    <col min="7426" max="7426" width="18.26953125" style="169" customWidth="1"/>
    <col min="7427" max="7431" width="8.7265625" style="169" customWidth="1"/>
    <col min="7432" max="7432" width="43" style="169" customWidth="1"/>
    <col min="7433" max="7676" width="12.453125" style="169"/>
    <col min="7677" max="7677" width="46.453125" style="169" customWidth="1"/>
    <col min="7678" max="7680" width="11" style="169" customWidth="1"/>
    <col min="7681" max="7681" width="46.453125" style="169" customWidth="1"/>
    <col min="7682" max="7682" width="18.26953125" style="169" customWidth="1"/>
    <col min="7683" max="7687" width="8.7265625" style="169" customWidth="1"/>
    <col min="7688" max="7688" width="43" style="169" customWidth="1"/>
    <col min="7689" max="7932" width="12.453125" style="169"/>
    <col min="7933" max="7933" width="46.453125" style="169" customWidth="1"/>
    <col min="7934" max="7936" width="11" style="169" customWidth="1"/>
    <col min="7937" max="7937" width="46.453125" style="169" customWidth="1"/>
    <col min="7938" max="7938" width="18.26953125" style="169" customWidth="1"/>
    <col min="7939" max="7943" width="8.7265625" style="169" customWidth="1"/>
    <col min="7944" max="7944" width="43" style="169" customWidth="1"/>
    <col min="7945" max="8188" width="12.453125" style="169"/>
    <col min="8189" max="8189" width="46.453125" style="169" customWidth="1"/>
    <col min="8190" max="8192" width="11" style="169" customWidth="1"/>
    <col min="8193" max="8193" width="46.453125" style="169" customWidth="1"/>
    <col min="8194" max="8194" width="18.26953125" style="169" customWidth="1"/>
    <col min="8195" max="8199" width="8.7265625" style="169" customWidth="1"/>
    <col min="8200" max="8200" width="43" style="169" customWidth="1"/>
    <col min="8201" max="8444" width="12.453125" style="169"/>
    <col min="8445" max="8445" width="46.453125" style="169" customWidth="1"/>
    <col min="8446" max="8448" width="11" style="169" customWidth="1"/>
    <col min="8449" max="8449" width="46.453125" style="169" customWidth="1"/>
    <col min="8450" max="8450" width="18.26953125" style="169" customWidth="1"/>
    <col min="8451" max="8455" width="8.7265625" style="169" customWidth="1"/>
    <col min="8456" max="8456" width="43" style="169" customWidth="1"/>
    <col min="8457" max="8700" width="12.453125" style="169"/>
    <col min="8701" max="8701" width="46.453125" style="169" customWidth="1"/>
    <col min="8702" max="8704" width="11" style="169" customWidth="1"/>
    <col min="8705" max="8705" width="46.453125" style="169" customWidth="1"/>
    <col min="8706" max="8706" width="18.26953125" style="169" customWidth="1"/>
    <col min="8707" max="8711" width="8.7265625" style="169" customWidth="1"/>
    <col min="8712" max="8712" width="43" style="169" customWidth="1"/>
    <col min="8713" max="8956" width="12.453125" style="169"/>
    <col min="8957" max="8957" width="46.453125" style="169" customWidth="1"/>
    <col min="8958" max="8960" width="11" style="169" customWidth="1"/>
    <col min="8961" max="8961" width="46.453125" style="169" customWidth="1"/>
    <col min="8962" max="8962" width="18.26953125" style="169" customWidth="1"/>
    <col min="8963" max="8967" width="8.7265625" style="169" customWidth="1"/>
    <col min="8968" max="8968" width="43" style="169" customWidth="1"/>
    <col min="8969" max="9212" width="12.453125" style="169"/>
    <col min="9213" max="9213" width="46.453125" style="169" customWidth="1"/>
    <col min="9214" max="9216" width="11" style="169" customWidth="1"/>
    <col min="9217" max="9217" width="46.453125" style="169" customWidth="1"/>
    <col min="9218" max="9218" width="18.26953125" style="169" customWidth="1"/>
    <col min="9219" max="9223" width="8.7265625" style="169" customWidth="1"/>
    <col min="9224" max="9224" width="43" style="169" customWidth="1"/>
    <col min="9225" max="9468" width="12.453125" style="169"/>
    <col min="9469" max="9469" width="46.453125" style="169" customWidth="1"/>
    <col min="9470" max="9472" width="11" style="169" customWidth="1"/>
    <col min="9473" max="9473" width="46.453125" style="169" customWidth="1"/>
    <col min="9474" max="9474" width="18.26953125" style="169" customWidth="1"/>
    <col min="9475" max="9479" width="8.7265625" style="169" customWidth="1"/>
    <col min="9480" max="9480" width="43" style="169" customWidth="1"/>
    <col min="9481" max="9724" width="12.453125" style="169"/>
    <col min="9725" max="9725" width="46.453125" style="169" customWidth="1"/>
    <col min="9726" max="9728" width="11" style="169" customWidth="1"/>
    <col min="9729" max="9729" width="46.453125" style="169" customWidth="1"/>
    <col min="9730" max="9730" width="18.26953125" style="169" customWidth="1"/>
    <col min="9731" max="9735" width="8.7265625" style="169" customWidth="1"/>
    <col min="9736" max="9736" width="43" style="169" customWidth="1"/>
    <col min="9737" max="9980" width="12.453125" style="169"/>
    <col min="9981" max="9981" width="46.453125" style="169" customWidth="1"/>
    <col min="9982" max="9984" width="11" style="169" customWidth="1"/>
    <col min="9985" max="9985" width="46.453125" style="169" customWidth="1"/>
    <col min="9986" max="9986" width="18.26953125" style="169" customWidth="1"/>
    <col min="9987" max="9991" width="8.7265625" style="169" customWidth="1"/>
    <col min="9992" max="9992" width="43" style="169" customWidth="1"/>
    <col min="9993" max="10236" width="12.453125" style="169"/>
    <col min="10237" max="10237" width="46.453125" style="169" customWidth="1"/>
    <col min="10238" max="10240" width="11" style="169" customWidth="1"/>
    <col min="10241" max="10241" width="46.453125" style="169" customWidth="1"/>
    <col min="10242" max="10242" width="18.26953125" style="169" customWidth="1"/>
    <col min="10243" max="10247" width="8.7265625" style="169" customWidth="1"/>
    <col min="10248" max="10248" width="43" style="169" customWidth="1"/>
    <col min="10249" max="10492" width="12.453125" style="169"/>
    <col min="10493" max="10493" width="46.453125" style="169" customWidth="1"/>
    <col min="10494" max="10496" width="11" style="169" customWidth="1"/>
    <col min="10497" max="10497" width="46.453125" style="169" customWidth="1"/>
    <col min="10498" max="10498" width="18.26953125" style="169" customWidth="1"/>
    <col min="10499" max="10503" width="8.7265625" style="169" customWidth="1"/>
    <col min="10504" max="10504" width="43" style="169" customWidth="1"/>
    <col min="10505" max="10748" width="12.453125" style="169"/>
    <col min="10749" max="10749" width="46.453125" style="169" customWidth="1"/>
    <col min="10750" max="10752" width="11" style="169" customWidth="1"/>
    <col min="10753" max="10753" width="46.453125" style="169" customWidth="1"/>
    <col min="10754" max="10754" width="18.26953125" style="169" customWidth="1"/>
    <col min="10755" max="10759" width="8.7265625" style="169" customWidth="1"/>
    <col min="10760" max="10760" width="43" style="169" customWidth="1"/>
    <col min="10761" max="11004" width="12.453125" style="169"/>
    <col min="11005" max="11005" width="46.453125" style="169" customWidth="1"/>
    <col min="11006" max="11008" width="11" style="169" customWidth="1"/>
    <col min="11009" max="11009" width="46.453125" style="169" customWidth="1"/>
    <col min="11010" max="11010" width="18.26953125" style="169" customWidth="1"/>
    <col min="11011" max="11015" width="8.7265625" style="169" customWidth="1"/>
    <col min="11016" max="11016" width="43" style="169" customWidth="1"/>
    <col min="11017" max="11260" width="12.453125" style="169"/>
    <col min="11261" max="11261" width="46.453125" style="169" customWidth="1"/>
    <col min="11262" max="11264" width="11" style="169" customWidth="1"/>
    <col min="11265" max="11265" width="46.453125" style="169" customWidth="1"/>
    <col min="11266" max="11266" width="18.26953125" style="169" customWidth="1"/>
    <col min="11267" max="11271" width="8.7265625" style="169" customWidth="1"/>
    <col min="11272" max="11272" width="43" style="169" customWidth="1"/>
    <col min="11273" max="11516" width="12.453125" style="169"/>
    <col min="11517" max="11517" width="46.453125" style="169" customWidth="1"/>
    <col min="11518" max="11520" width="11" style="169" customWidth="1"/>
    <col min="11521" max="11521" width="46.453125" style="169" customWidth="1"/>
    <col min="11522" max="11522" width="18.26953125" style="169" customWidth="1"/>
    <col min="11523" max="11527" width="8.7265625" style="169" customWidth="1"/>
    <col min="11528" max="11528" width="43" style="169" customWidth="1"/>
    <col min="11529" max="11772" width="12.453125" style="169"/>
    <col min="11773" max="11773" width="46.453125" style="169" customWidth="1"/>
    <col min="11774" max="11776" width="11" style="169" customWidth="1"/>
    <col min="11777" max="11777" width="46.453125" style="169" customWidth="1"/>
    <col min="11778" max="11778" width="18.26953125" style="169" customWidth="1"/>
    <col min="11779" max="11783" width="8.7265625" style="169" customWidth="1"/>
    <col min="11784" max="11784" width="43" style="169" customWidth="1"/>
    <col min="11785" max="12028" width="12.453125" style="169"/>
    <col min="12029" max="12029" width="46.453125" style="169" customWidth="1"/>
    <col min="12030" max="12032" width="11" style="169" customWidth="1"/>
    <col min="12033" max="12033" width="46.453125" style="169" customWidth="1"/>
    <col min="12034" max="12034" width="18.26953125" style="169" customWidth="1"/>
    <col min="12035" max="12039" width="8.7265625" style="169" customWidth="1"/>
    <col min="12040" max="12040" width="43" style="169" customWidth="1"/>
    <col min="12041" max="12284" width="12.453125" style="169"/>
    <col min="12285" max="12285" width="46.453125" style="169" customWidth="1"/>
    <col min="12286" max="12288" width="11" style="169" customWidth="1"/>
    <col min="12289" max="12289" width="46.453125" style="169" customWidth="1"/>
    <col min="12290" max="12290" width="18.26953125" style="169" customWidth="1"/>
    <col min="12291" max="12295" width="8.7265625" style="169" customWidth="1"/>
    <col min="12296" max="12296" width="43" style="169" customWidth="1"/>
    <col min="12297" max="12540" width="12.453125" style="169"/>
    <col min="12541" max="12541" width="46.453125" style="169" customWidth="1"/>
    <col min="12542" max="12544" width="11" style="169" customWidth="1"/>
    <col min="12545" max="12545" width="46.453125" style="169" customWidth="1"/>
    <col min="12546" max="12546" width="18.26953125" style="169" customWidth="1"/>
    <col min="12547" max="12551" width="8.7265625" style="169" customWidth="1"/>
    <col min="12552" max="12552" width="43" style="169" customWidth="1"/>
    <col min="12553" max="12796" width="12.453125" style="169"/>
    <col min="12797" max="12797" width="46.453125" style="169" customWidth="1"/>
    <col min="12798" max="12800" width="11" style="169" customWidth="1"/>
    <col min="12801" max="12801" width="46.453125" style="169" customWidth="1"/>
    <col min="12802" max="12802" width="18.26953125" style="169" customWidth="1"/>
    <col min="12803" max="12807" width="8.7265625" style="169" customWidth="1"/>
    <col min="12808" max="12808" width="43" style="169" customWidth="1"/>
    <col min="12809" max="13052" width="12.453125" style="169"/>
    <col min="13053" max="13053" width="46.453125" style="169" customWidth="1"/>
    <col min="13054" max="13056" width="11" style="169" customWidth="1"/>
    <col min="13057" max="13057" width="46.453125" style="169" customWidth="1"/>
    <col min="13058" max="13058" width="18.26953125" style="169" customWidth="1"/>
    <col min="13059" max="13063" width="8.7265625" style="169" customWidth="1"/>
    <col min="13064" max="13064" width="43" style="169" customWidth="1"/>
    <col min="13065" max="13308" width="12.453125" style="169"/>
    <col min="13309" max="13309" width="46.453125" style="169" customWidth="1"/>
    <col min="13310" max="13312" width="11" style="169" customWidth="1"/>
    <col min="13313" max="13313" width="46.453125" style="169" customWidth="1"/>
    <col min="13314" max="13314" width="18.26953125" style="169" customWidth="1"/>
    <col min="13315" max="13319" width="8.7265625" style="169" customWidth="1"/>
    <col min="13320" max="13320" width="43" style="169" customWidth="1"/>
    <col min="13321" max="13564" width="12.453125" style="169"/>
    <col min="13565" max="13565" width="46.453125" style="169" customWidth="1"/>
    <col min="13566" max="13568" width="11" style="169" customWidth="1"/>
    <col min="13569" max="13569" width="46.453125" style="169" customWidth="1"/>
    <col min="13570" max="13570" width="18.26953125" style="169" customWidth="1"/>
    <col min="13571" max="13575" width="8.7265625" style="169" customWidth="1"/>
    <col min="13576" max="13576" width="43" style="169" customWidth="1"/>
    <col min="13577" max="13820" width="12.453125" style="169"/>
    <col min="13821" max="13821" width="46.453125" style="169" customWidth="1"/>
    <col min="13822" max="13824" width="11" style="169" customWidth="1"/>
    <col min="13825" max="13825" width="46.453125" style="169" customWidth="1"/>
    <col min="13826" max="13826" width="18.26953125" style="169" customWidth="1"/>
    <col min="13827" max="13831" width="8.7265625" style="169" customWidth="1"/>
    <col min="13832" max="13832" width="43" style="169" customWidth="1"/>
    <col min="13833" max="14076" width="12.453125" style="169"/>
    <col min="14077" max="14077" width="46.453125" style="169" customWidth="1"/>
    <col min="14078" max="14080" width="11" style="169" customWidth="1"/>
    <col min="14081" max="14081" width="46.453125" style="169" customWidth="1"/>
    <col min="14082" max="14082" width="18.26953125" style="169" customWidth="1"/>
    <col min="14083" max="14087" width="8.7265625" style="169" customWidth="1"/>
    <col min="14088" max="14088" width="43" style="169" customWidth="1"/>
    <col min="14089" max="14332" width="12.453125" style="169"/>
    <col min="14333" max="14333" width="46.453125" style="169" customWidth="1"/>
    <col min="14334" max="14336" width="11" style="169" customWidth="1"/>
    <col min="14337" max="14337" width="46.453125" style="169" customWidth="1"/>
    <col min="14338" max="14338" width="18.26953125" style="169" customWidth="1"/>
    <col min="14339" max="14343" width="8.7265625" style="169" customWidth="1"/>
    <col min="14344" max="14344" width="43" style="169" customWidth="1"/>
    <col min="14345" max="14588" width="12.453125" style="169"/>
    <col min="14589" max="14589" width="46.453125" style="169" customWidth="1"/>
    <col min="14590" max="14592" width="11" style="169" customWidth="1"/>
    <col min="14593" max="14593" width="46.453125" style="169" customWidth="1"/>
    <col min="14594" max="14594" width="18.26953125" style="169" customWidth="1"/>
    <col min="14595" max="14599" width="8.7265625" style="169" customWidth="1"/>
    <col min="14600" max="14600" width="43" style="169" customWidth="1"/>
    <col min="14601" max="14844" width="12.453125" style="169"/>
    <col min="14845" max="14845" width="46.453125" style="169" customWidth="1"/>
    <col min="14846" max="14848" width="11" style="169" customWidth="1"/>
    <col min="14849" max="14849" width="46.453125" style="169" customWidth="1"/>
    <col min="14850" max="14850" width="18.26953125" style="169" customWidth="1"/>
    <col min="14851" max="14855" width="8.7265625" style="169" customWidth="1"/>
    <col min="14856" max="14856" width="43" style="169" customWidth="1"/>
    <col min="14857" max="15100" width="12.453125" style="169"/>
    <col min="15101" max="15101" width="46.453125" style="169" customWidth="1"/>
    <col min="15102" max="15104" width="11" style="169" customWidth="1"/>
    <col min="15105" max="15105" width="46.453125" style="169" customWidth="1"/>
    <col min="15106" max="15106" width="18.26953125" style="169" customWidth="1"/>
    <col min="15107" max="15111" width="8.7265625" style="169" customWidth="1"/>
    <col min="15112" max="15112" width="43" style="169" customWidth="1"/>
    <col min="15113" max="15356" width="12.453125" style="169"/>
    <col min="15357" max="15357" width="46.453125" style="169" customWidth="1"/>
    <col min="15358" max="15360" width="11" style="169" customWidth="1"/>
    <col min="15361" max="15361" width="46.453125" style="169" customWidth="1"/>
    <col min="15362" max="15362" width="18.26953125" style="169" customWidth="1"/>
    <col min="15363" max="15367" width="8.7265625" style="169" customWidth="1"/>
    <col min="15368" max="15368" width="43" style="169" customWidth="1"/>
    <col min="15369" max="15612" width="12.453125" style="169"/>
    <col min="15613" max="15613" width="46.453125" style="169" customWidth="1"/>
    <col min="15614" max="15616" width="11" style="169" customWidth="1"/>
    <col min="15617" max="15617" width="46.453125" style="169" customWidth="1"/>
    <col min="15618" max="15618" width="18.26953125" style="169" customWidth="1"/>
    <col min="15619" max="15623" width="8.7265625" style="169" customWidth="1"/>
    <col min="15624" max="15624" width="43" style="169" customWidth="1"/>
    <col min="15625" max="15868" width="12.453125" style="169"/>
    <col min="15869" max="15869" width="46.453125" style="169" customWidth="1"/>
    <col min="15870" max="15872" width="11" style="169" customWidth="1"/>
    <col min="15873" max="15873" width="46.453125" style="169" customWidth="1"/>
    <col min="15874" max="15874" width="18.26953125" style="169" customWidth="1"/>
    <col min="15875" max="15879" width="8.7265625" style="169" customWidth="1"/>
    <col min="15880" max="15880" width="43" style="169" customWidth="1"/>
    <col min="15881" max="16124" width="12.453125" style="169"/>
    <col min="16125" max="16125" width="46.453125" style="169" customWidth="1"/>
    <col min="16126" max="16128" width="11" style="169" customWidth="1"/>
    <col min="16129" max="16129" width="46.453125" style="169" customWidth="1"/>
    <col min="16130" max="16130" width="18.26953125" style="169" customWidth="1"/>
    <col min="16131" max="16135" width="8.7265625" style="169" customWidth="1"/>
    <col min="16136" max="16136" width="43" style="169" customWidth="1"/>
    <col min="16137" max="16384" width="12.453125" style="169"/>
  </cols>
  <sheetData>
    <row r="1" spans="1:8" s="286" customFormat="1" ht="24.75" customHeight="1">
      <c r="A1" s="165" t="s">
        <v>0</v>
      </c>
      <c r="E1" s="285" t="s">
        <v>1</v>
      </c>
      <c r="F1" s="169"/>
      <c r="G1" s="169"/>
      <c r="H1" s="167"/>
    </row>
    <row r="2" spans="1:8" ht="19" customHeight="1"/>
    <row r="3" spans="1:8" s="289" customFormat="1" ht="19" customHeight="1">
      <c r="A3" s="209" t="s">
        <v>821</v>
      </c>
      <c r="C3" s="169"/>
      <c r="D3" s="884" t="s">
        <v>820</v>
      </c>
      <c r="E3" s="884"/>
      <c r="F3" s="207"/>
      <c r="G3" s="169"/>
      <c r="H3" s="284"/>
    </row>
    <row r="4" spans="1:8" ht="19" customHeight="1">
      <c r="A4" s="209" t="s">
        <v>412</v>
      </c>
      <c r="E4" s="797" t="s">
        <v>413</v>
      </c>
      <c r="H4" s="207"/>
    </row>
    <row r="5" spans="1:8" ht="19" customHeight="1">
      <c r="A5" s="209"/>
      <c r="H5" s="207"/>
    </row>
    <row r="6" spans="1:8" ht="16.5" customHeight="1">
      <c r="A6" s="9" t="s">
        <v>360</v>
      </c>
      <c r="B6" s="10"/>
      <c r="C6" s="15">
        <v>2016</v>
      </c>
      <c r="D6" s="10"/>
      <c r="E6" s="67" t="s">
        <v>361</v>
      </c>
      <c r="G6" s="252"/>
      <c r="H6" s="292"/>
    </row>
    <row r="7" spans="1:8" ht="13.5" customHeight="1">
      <c r="A7" s="9"/>
      <c r="B7" s="15" t="s">
        <v>204</v>
      </c>
      <c r="C7" s="15" t="s">
        <v>362</v>
      </c>
      <c r="D7" s="15" t="s">
        <v>363</v>
      </c>
      <c r="E7" s="67"/>
      <c r="F7" s="312"/>
      <c r="G7" s="312"/>
      <c r="H7" s="292"/>
    </row>
    <row r="8" spans="1:8" ht="13.5" customHeight="1">
      <c r="A8" s="779" t="s">
        <v>364</v>
      </c>
      <c r="B8" s="15" t="s">
        <v>294</v>
      </c>
      <c r="C8" s="15" t="s">
        <v>365</v>
      </c>
      <c r="D8" s="15" t="s">
        <v>366</v>
      </c>
      <c r="E8" s="302" t="s">
        <v>367</v>
      </c>
      <c r="F8" s="312"/>
      <c r="G8" s="312"/>
      <c r="H8" s="207"/>
    </row>
    <row r="9" spans="1:8" ht="8.15" customHeight="1">
      <c r="A9" s="16"/>
      <c r="B9" s="15"/>
      <c r="C9" s="15"/>
      <c r="D9" s="15"/>
      <c r="E9" s="67"/>
      <c r="F9" s="312"/>
      <c r="G9" s="312"/>
      <c r="H9" s="207"/>
    </row>
    <row r="10" spans="1:8" ht="18" customHeight="1">
      <c r="A10" s="9" t="s">
        <v>368</v>
      </c>
      <c r="B10" s="693">
        <v>5.6</v>
      </c>
      <c r="C10" s="295">
        <v>6</v>
      </c>
      <c r="D10" s="295">
        <v>5.0999999999999996</v>
      </c>
      <c r="E10" s="296" t="s">
        <v>369</v>
      </c>
      <c r="F10" s="318"/>
      <c r="G10" s="313"/>
      <c r="H10" s="207"/>
    </row>
    <row r="11" spans="1:8" ht="18" customHeight="1">
      <c r="A11" s="16" t="s">
        <v>370</v>
      </c>
      <c r="B11" s="295">
        <v>10.7</v>
      </c>
      <c r="C11" s="295">
        <v>9</v>
      </c>
      <c r="D11" s="295">
        <v>13.1</v>
      </c>
      <c r="E11" s="296" t="s">
        <v>371</v>
      </c>
      <c r="F11" s="318"/>
      <c r="G11" s="313"/>
    </row>
    <row r="12" spans="1:8" ht="18" customHeight="1">
      <c r="A12" s="9" t="s">
        <v>372</v>
      </c>
      <c r="E12" s="296" t="s">
        <v>1036</v>
      </c>
      <c r="F12" s="318"/>
      <c r="G12" s="313"/>
    </row>
    <row r="13" spans="1:8" ht="18" customHeight="1">
      <c r="A13" s="16" t="s">
        <v>373</v>
      </c>
      <c r="B13" s="295">
        <v>2.2999999999999998</v>
      </c>
      <c r="C13" s="295">
        <v>2</v>
      </c>
      <c r="D13" s="295">
        <v>2.7</v>
      </c>
      <c r="E13" s="296" t="s">
        <v>1040</v>
      </c>
      <c r="F13" s="318"/>
      <c r="G13" s="313"/>
      <c r="H13" s="226"/>
    </row>
    <row r="14" spans="1:8" ht="18" customHeight="1">
      <c r="A14" s="9" t="s">
        <v>374</v>
      </c>
      <c r="E14" s="296" t="s">
        <v>375</v>
      </c>
      <c r="F14" s="318"/>
      <c r="G14" s="313"/>
      <c r="H14" s="226"/>
    </row>
    <row r="15" spans="1:8" ht="18" customHeight="1">
      <c r="A15" s="9" t="s">
        <v>376</v>
      </c>
      <c r="B15" s="295">
        <v>2.8</v>
      </c>
      <c r="C15" s="295">
        <v>2.1</v>
      </c>
      <c r="D15" s="295">
        <v>3.7</v>
      </c>
      <c r="E15" s="296" t="s">
        <v>1037</v>
      </c>
      <c r="F15" s="318"/>
      <c r="G15" s="313"/>
      <c r="H15" s="207"/>
    </row>
    <row r="16" spans="1:8" ht="18" customHeight="1">
      <c r="A16" s="9" t="s">
        <v>377</v>
      </c>
      <c r="B16" s="295">
        <v>0.8</v>
      </c>
      <c r="C16" s="295">
        <v>0.4</v>
      </c>
      <c r="D16" s="295">
        <v>1.2</v>
      </c>
      <c r="E16" s="296" t="s">
        <v>410</v>
      </c>
      <c r="F16" s="318"/>
      <c r="G16" s="313"/>
      <c r="H16" s="207"/>
    </row>
    <row r="17" spans="1:8" ht="18" customHeight="1">
      <c r="A17" s="9" t="s">
        <v>379</v>
      </c>
      <c r="B17" s="295">
        <v>5.2</v>
      </c>
      <c r="C17" s="295">
        <v>5</v>
      </c>
      <c r="D17" s="295">
        <v>5.5</v>
      </c>
      <c r="E17" s="296" t="s">
        <v>380</v>
      </c>
      <c r="F17" s="318"/>
      <c r="G17" s="313"/>
      <c r="H17" s="226"/>
    </row>
    <row r="18" spans="1:8" ht="18" customHeight="1">
      <c r="A18" s="9" t="s">
        <v>381</v>
      </c>
      <c r="B18" s="295">
        <v>7.5</v>
      </c>
      <c r="C18" s="295">
        <v>6.7</v>
      </c>
      <c r="D18" s="295">
        <v>8.6</v>
      </c>
      <c r="E18" s="296" t="s">
        <v>382</v>
      </c>
      <c r="F18" s="318"/>
      <c r="G18" s="313"/>
      <c r="H18" s="207"/>
    </row>
    <row r="19" spans="1:8" ht="18" customHeight="1">
      <c r="A19" s="9" t="s">
        <v>383</v>
      </c>
      <c r="B19" s="295">
        <v>5.5</v>
      </c>
      <c r="C19" s="295">
        <v>5.3</v>
      </c>
      <c r="D19" s="295">
        <v>5.7</v>
      </c>
      <c r="E19" s="296" t="s">
        <v>384</v>
      </c>
      <c r="F19" s="318"/>
      <c r="G19" s="313"/>
      <c r="H19" s="207"/>
    </row>
    <row r="20" spans="1:8" ht="18" customHeight="1">
      <c r="A20" s="9" t="s">
        <v>385</v>
      </c>
      <c r="B20" s="295">
        <v>2.4</v>
      </c>
      <c r="C20" s="295">
        <v>2.4</v>
      </c>
      <c r="D20" s="295">
        <v>2.4</v>
      </c>
      <c r="E20" s="296" t="s">
        <v>386</v>
      </c>
      <c r="F20" s="318"/>
      <c r="G20" s="313"/>
      <c r="H20" s="226"/>
    </row>
    <row r="21" spans="1:8" ht="18" customHeight="1">
      <c r="A21" s="9" t="s">
        <v>387</v>
      </c>
      <c r="B21" s="780">
        <v>0</v>
      </c>
      <c r="C21" s="780">
        <v>0</v>
      </c>
      <c r="D21" s="780">
        <v>0</v>
      </c>
      <c r="E21" s="296" t="s">
        <v>388</v>
      </c>
      <c r="F21" s="318"/>
      <c r="G21" s="313"/>
      <c r="H21" s="226"/>
    </row>
    <row r="22" spans="1:8" ht="18" customHeight="1">
      <c r="A22" s="9" t="s">
        <v>389</v>
      </c>
      <c r="E22" s="296" t="s">
        <v>390</v>
      </c>
      <c r="F22" s="318"/>
      <c r="G22" s="313"/>
      <c r="H22" s="226"/>
    </row>
    <row r="23" spans="1:8" ht="18" customHeight="1">
      <c r="A23" s="9" t="s">
        <v>391</v>
      </c>
      <c r="B23" s="295">
        <v>0.1</v>
      </c>
      <c r="C23" s="780">
        <v>0</v>
      </c>
      <c r="D23" s="295">
        <v>0.2</v>
      </c>
      <c r="E23" s="296" t="s">
        <v>415</v>
      </c>
      <c r="F23" s="318"/>
      <c r="G23" s="313"/>
      <c r="H23" s="226"/>
    </row>
    <row r="24" spans="1:8" ht="18" customHeight="1">
      <c r="A24" s="9" t="s">
        <v>392</v>
      </c>
      <c r="B24" s="295">
        <v>1.5</v>
      </c>
      <c r="C24" s="295">
        <v>0.9</v>
      </c>
      <c r="D24" s="295">
        <v>2.4</v>
      </c>
      <c r="E24" s="296" t="s">
        <v>393</v>
      </c>
      <c r="F24" s="318"/>
      <c r="G24" s="313"/>
      <c r="H24" s="226"/>
    </row>
    <row r="25" spans="1:8" ht="18" customHeight="1">
      <c r="A25" s="722" t="s">
        <v>394</v>
      </c>
      <c r="B25" s="295">
        <v>0.4</v>
      </c>
      <c r="C25" s="780">
        <v>0</v>
      </c>
      <c r="D25" s="295">
        <v>1</v>
      </c>
      <c r="E25" s="296" t="s">
        <v>1038</v>
      </c>
      <c r="F25" s="318"/>
      <c r="G25" s="313"/>
      <c r="H25" s="226"/>
    </row>
    <row r="26" spans="1:8" ht="18" customHeight="1">
      <c r="A26" s="9" t="s">
        <v>398</v>
      </c>
      <c r="E26" s="296" t="s">
        <v>399</v>
      </c>
      <c r="F26" s="315"/>
      <c r="G26" s="315"/>
      <c r="H26" s="207"/>
    </row>
    <row r="27" spans="1:8" ht="18" customHeight="1">
      <c r="A27" s="9" t="s">
        <v>400</v>
      </c>
      <c r="B27" s="295">
        <v>2.9</v>
      </c>
      <c r="C27" s="295">
        <v>2.2999999999999998</v>
      </c>
      <c r="D27" s="295">
        <v>3.9</v>
      </c>
      <c r="E27" s="296" t="s">
        <v>411</v>
      </c>
      <c r="H27" s="207"/>
    </row>
    <row r="28" spans="1:8" s="300" customFormat="1" ht="18" customHeight="1">
      <c r="A28" s="9" t="s">
        <v>402</v>
      </c>
      <c r="B28" s="295">
        <v>34.299999999999997</v>
      </c>
      <c r="C28" s="295">
        <v>39.4</v>
      </c>
      <c r="D28" s="295">
        <v>27.1</v>
      </c>
      <c r="E28" s="296" t="s">
        <v>403</v>
      </c>
      <c r="F28" s="319"/>
      <c r="G28" s="316"/>
    </row>
    <row r="29" spans="1:8" ht="18" customHeight="1">
      <c r="A29" s="9" t="s">
        <v>404</v>
      </c>
      <c r="E29" s="296" t="s">
        <v>405</v>
      </c>
      <c r="F29" s="319"/>
      <c r="G29" s="300"/>
      <c r="H29" s="207"/>
    </row>
    <row r="30" spans="1:8" ht="18" customHeight="1">
      <c r="A30" s="9" t="s">
        <v>406</v>
      </c>
      <c r="B30" s="295">
        <v>18.100000000000001</v>
      </c>
      <c r="C30" s="295">
        <v>18.5</v>
      </c>
      <c r="D30" s="295">
        <v>17.3</v>
      </c>
      <c r="E30" s="296" t="s">
        <v>1041</v>
      </c>
      <c r="H30" s="207"/>
    </row>
    <row r="31" spans="1:8" ht="22.5" customHeight="1">
      <c r="A31" s="301" t="s">
        <v>407</v>
      </c>
      <c r="B31" s="82">
        <v>1191</v>
      </c>
      <c r="C31" s="14">
        <v>701</v>
      </c>
      <c r="D31" s="14">
        <v>490</v>
      </c>
      <c r="E31" s="778" t="s">
        <v>408</v>
      </c>
      <c r="H31" s="207"/>
    </row>
    <row r="32" spans="1:8" ht="12.75" customHeight="1">
      <c r="A32" s="304"/>
      <c r="B32" s="16"/>
      <c r="C32" s="16"/>
      <c r="D32" s="16"/>
      <c r="E32" s="67"/>
      <c r="G32" s="303"/>
      <c r="H32" s="207"/>
    </row>
    <row r="33" spans="1:8" ht="12.75" customHeight="1">
      <c r="A33" s="9"/>
      <c r="B33" s="16"/>
      <c r="C33" s="317"/>
      <c r="D33" s="317"/>
      <c r="E33" s="67"/>
      <c r="F33" s="303"/>
      <c r="G33" s="303"/>
    </row>
    <row r="34" spans="1:8" ht="12.75" customHeight="1">
      <c r="A34" s="9"/>
      <c r="B34" s="16"/>
      <c r="C34" s="317"/>
      <c r="D34" s="317"/>
      <c r="E34" s="67"/>
      <c r="F34" s="303"/>
      <c r="G34" s="303"/>
    </row>
    <row r="35" spans="1:8" ht="12.75" customHeight="1">
      <c r="A35" s="9"/>
      <c r="B35" s="16"/>
      <c r="C35" s="317"/>
      <c r="D35" s="317"/>
      <c r="E35" s="67"/>
      <c r="F35" s="303"/>
      <c r="G35" s="303"/>
    </row>
    <row r="36" spans="1:8" ht="12.75" customHeight="1">
      <c r="A36" s="9"/>
      <c r="B36" s="16"/>
      <c r="C36" s="317"/>
      <c r="D36" s="317"/>
      <c r="E36" s="67"/>
      <c r="F36" s="303"/>
      <c r="G36" s="303"/>
    </row>
    <row r="37" spans="1:8" ht="12.75" customHeight="1">
      <c r="A37" s="9"/>
      <c r="B37" s="317"/>
      <c r="C37" s="317"/>
      <c r="D37" s="317"/>
      <c r="E37" s="67"/>
      <c r="F37" s="303"/>
      <c r="G37" s="303"/>
    </row>
    <row r="38" spans="1:8" ht="12.75" customHeight="1">
      <c r="A38" s="9"/>
      <c r="B38" s="16"/>
      <c r="C38" s="16"/>
      <c r="D38" s="317"/>
      <c r="E38" s="67"/>
      <c r="F38" s="303"/>
      <c r="G38" s="303"/>
    </row>
    <row r="39" spans="1:8" ht="12.75" customHeight="1">
      <c r="A39" s="16"/>
      <c r="B39" s="317"/>
      <c r="C39" s="317"/>
      <c r="D39" s="317"/>
      <c r="E39" s="67"/>
      <c r="F39" s="303"/>
      <c r="G39" s="303"/>
      <c r="H39" s="207"/>
    </row>
    <row r="40" spans="1:8" ht="12.75" customHeight="1">
      <c r="A40" s="16"/>
      <c r="B40" s="317"/>
      <c r="C40" s="317"/>
      <c r="D40" s="317"/>
      <c r="E40" s="67"/>
      <c r="F40" s="303"/>
      <c r="G40" s="303"/>
      <c r="H40" s="207"/>
    </row>
    <row r="41" spans="1:8" ht="12.75" customHeight="1">
      <c r="A41" s="16"/>
      <c r="B41" s="317"/>
      <c r="C41" s="317"/>
      <c r="D41" s="317"/>
      <c r="E41" s="67"/>
      <c r="F41" s="303"/>
      <c r="G41" s="303"/>
      <c r="H41" s="207"/>
    </row>
    <row r="42" spans="1:8" ht="12.75" customHeight="1">
      <c r="A42" s="16"/>
      <c r="B42" s="317"/>
      <c r="C42" s="317"/>
      <c r="D42" s="317"/>
      <c r="E42" s="67"/>
      <c r="F42" s="303"/>
      <c r="G42" s="303"/>
      <c r="H42" s="207"/>
    </row>
    <row r="43" spans="1:8" ht="12.75" customHeight="1">
      <c r="A43" s="16"/>
      <c r="B43" s="317"/>
      <c r="C43" s="317"/>
      <c r="D43" s="317"/>
      <c r="E43" s="67"/>
      <c r="F43" s="303"/>
      <c r="G43" s="303"/>
      <c r="H43" s="207"/>
    </row>
    <row r="44" spans="1:8" ht="12.75" customHeight="1">
      <c r="A44" s="16"/>
      <c r="B44" s="317"/>
      <c r="C44" s="317"/>
      <c r="D44" s="317"/>
      <c r="E44" s="67"/>
      <c r="F44" s="303"/>
      <c r="G44" s="303"/>
      <c r="H44" s="207"/>
    </row>
    <row r="45" spans="1:8" ht="12.75" customHeight="1">
      <c r="A45" s="16"/>
      <c r="B45" s="317"/>
      <c r="C45" s="317"/>
      <c r="D45" s="317"/>
      <c r="E45" s="67"/>
      <c r="F45" s="303"/>
      <c r="G45" s="303"/>
      <c r="H45" s="207"/>
    </row>
    <row r="46" spans="1:8" ht="12.75" customHeight="1">
      <c r="A46" s="16"/>
      <c r="B46" s="317"/>
      <c r="C46" s="317"/>
      <c r="D46" s="317"/>
      <c r="E46" s="67"/>
      <c r="F46" s="303"/>
      <c r="G46" s="303"/>
      <c r="H46" s="207"/>
    </row>
    <row r="47" spans="1:8" ht="12.75" customHeight="1">
      <c r="A47" s="16"/>
      <c r="B47" s="317"/>
      <c r="C47" s="317"/>
      <c r="D47" s="317"/>
      <c r="E47" s="67"/>
      <c r="F47" s="303"/>
      <c r="G47" s="303"/>
      <c r="H47" s="207"/>
    </row>
    <row r="48" spans="1:8" ht="12.75" customHeight="1">
      <c r="A48" s="16"/>
      <c r="B48" s="317"/>
      <c r="C48" s="317"/>
      <c r="D48" s="317"/>
      <c r="E48" s="67"/>
      <c r="F48" s="303"/>
      <c r="G48" s="303"/>
      <c r="H48" s="207"/>
    </row>
    <row r="49" spans="1:8" ht="12.75" customHeight="1">
      <c r="A49" s="16"/>
      <c r="B49" s="317"/>
      <c r="C49" s="317"/>
      <c r="D49" s="317"/>
      <c r="E49" s="67"/>
      <c r="F49" s="303"/>
      <c r="G49" s="303"/>
      <c r="H49" s="207"/>
    </row>
    <row r="50" spans="1:8" ht="12.75" customHeight="1">
      <c r="A50" s="16"/>
      <c r="B50" s="317"/>
      <c r="C50" s="317"/>
      <c r="D50" s="317"/>
      <c r="E50" s="67"/>
      <c r="F50" s="303"/>
      <c r="G50" s="303"/>
      <c r="H50" s="207"/>
    </row>
    <row r="51" spans="1:8" ht="12.75" customHeight="1">
      <c r="A51" s="16"/>
      <c r="B51" s="317"/>
      <c r="C51" s="317"/>
      <c r="D51" s="317"/>
      <c r="E51" s="67"/>
      <c r="F51" s="303"/>
      <c r="G51" s="303"/>
      <c r="H51" s="207"/>
    </row>
    <row r="52" spans="1:8" ht="12.75" customHeight="1">
      <c r="A52" s="16"/>
      <c r="B52" s="317"/>
      <c r="C52" s="317"/>
      <c r="D52" s="317"/>
      <c r="E52" s="67"/>
      <c r="F52" s="303"/>
      <c r="G52" s="303"/>
      <c r="H52" s="207"/>
    </row>
    <row r="53" spans="1:8" ht="12.75" customHeight="1">
      <c r="A53" s="16"/>
      <c r="B53" s="317"/>
      <c r="C53" s="317"/>
      <c r="D53" s="317"/>
      <c r="E53" s="67"/>
      <c r="F53" s="303"/>
      <c r="G53" s="303"/>
      <c r="H53" s="207"/>
    </row>
    <row r="54" spans="1:8" s="282" customFormat="1" ht="12.75" customHeight="1">
      <c r="A54" s="65" t="s">
        <v>879</v>
      </c>
      <c r="B54" s="68"/>
      <c r="C54" s="68"/>
      <c r="D54" s="68"/>
      <c r="E54" s="69" t="s">
        <v>880</v>
      </c>
      <c r="G54" s="280"/>
    </row>
    <row r="55" spans="1:8" ht="12.75" customHeight="1">
      <c r="B55" s="297"/>
      <c r="C55" s="297"/>
      <c r="D55" s="297"/>
      <c r="F55" s="303"/>
      <c r="G55" s="303"/>
      <c r="H55" s="207"/>
    </row>
    <row r="56" spans="1:8" ht="12.75" customHeight="1">
      <c r="F56" s="303"/>
      <c r="G56" s="303"/>
    </row>
    <row r="57" spans="1:8" ht="12.75" customHeight="1">
      <c r="F57" s="303"/>
      <c r="G57" s="303"/>
    </row>
    <row r="58" spans="1:8" ht="12.75" customHeight="1">
      <c r="B58" s="297"/>
      <c r="C58" s="297"/>
      <c r="D58" s="297"/>
      <c r="E58" s="308"/>
      <c r="F58" s="303"/>
      <c r="G58" s="303"/>
      <c r="H58" s="207"/>
    </row>
    <row r="60" spans="1:8" ht="12.75" customHeight="1">
      <c r="A60" s="902"/>
      <c r="B60" s="902"/>
      <c r="C60" s="902"/>
      <c r="D60" s="902"/>
      <c r="E60" s="902"/>
      <c r="F60" s="303"/>
      <c r="G60" s="303"/>
      <c r="H60" s="207"/>
    </row>
    <row r="61" spans="1:8" ht="12.75" customHeight="1">
      <c r="B61" s="297"/>
      <c r="D61" s="297"/>
      <c r="E61" s="308"/>
      <c r="F61" s="303"/>
      <c r="G61" s="303"/>
      <c r="H61" s="207"/>
    </row>
    <row r="62" spans="1:8" ht="12.75" customHeight="1">
      <c r="F62" s="303"/>
      <c r="G62" s="303"/>
    </row>
    <row r="63" spans="1:8" ht="12.75" customHeight="1">
      <c r="B63" s="297"/>
      <c r="C63" s="297"/>
      <c r="D63" s="297"/>
      <c r="E63" s="308"/>
      <c r="F63" s="303"/>
      <c r="H63" s="226"/>
    </row>
    <row r="64" spans="1:8" ht="12.75" customHeight="1">
      <c r="B64" s="297"/>
      <c r="C64" s="297"/>
      <c r="D64" s="297"/>
      <c r="E64" s="308"/>
      <c r="F64" s="303"/>
      <c r="G64" s="303"/>
      <c r="H64" s="207"/>
    </row>
    <row r="65" spans="1:8" ht="12.75" customHeight="1">
      <c r="B65" s="297"/>
      <c r="C65" s="297"/>
      <c r="D65" s="297"/>
      <c r="E65" s="308"/>
      <c r="G65" s="303"/>
      <c r="H65" s="207"/>
    </row>
    <row r="66" spans="1:8" ht="12.75" customHeight="1">
      <c r="B66" s="297"/>
      <c r="C66" s="297"/>
      <c r="D66" s="297"/>
      <c r="E66" s="308"/>
      <c r="F66" s="303"/>
      <c r="G66" s="303"/>
    </row>
    <row r="67" spans="1:8" ht="12.75" customHeight="1">
      <c r="A67" s="309"/>
      <c r="B67" s="297"/>
      <c r="C67" s="297"/>
      <c r="D67" s="297"/>
      <c r="E67" s="308"/>
      <c r="F67" s="303"/>
      <c r="G67" s="303"/>
      <c r="H67" s="207"/>
    </row>
    <row r="68" spans="1:8" ht="12.75" customHeight="1">
      <c r="A68" s="309"/>
      <c r="D68" s="297"/>
      <c r="E68" s="308"/>
      <c r="F68" s="303"/>
      <c r="G68" s="303"/>
      <c r="H68" s="207"/>
    </row>
    <row r="69" spans="1:8" ht="12.75" customHeight="1">
      <c r="F69" s="303"/>
    </row>
    <row r="70" spans="1:8" ht="12.75" customHeight="1">
      <c r="D70" s="303"/>
      <c r="E70" s="311"/>
      <c r="F70" s="303"/>
      <c r="H70" s="226"/>
    </row>
    <row r="71" spans="1:8" ht="14.25" customHeight="1"/>
    <row r="72" spans="1:8">
      <c r="G72" s="303"/>
      <c r="H72" s="207"/>
    </row>
    <row r="73" spans="1:8">
      <c r="H73" s="207"/>
    </row>
    <row r="74" spans="1:8">
      <c r="F74" s="303"/>
      <c r="H74" s="207"/>
    </row>
    <row r="75" spans="1:8">
      <c r="H75" s="207"/>
    </row>
    <row r="76" spans="1:8">
      <c r="H76" s="207"/>
    </row>
    <row r="77" spans="1:8">
      <c r="H77" s="207"/>
    </row>
    <row r="78" spans="1:8">
      <c r="H78" s="207"/>
    </row>
    <row r="79" spans="1:8">
      <c r="H79" s="207"/>
    </row>
    <row r="80" spans="1:8">
      <c r="H80" s="207"/>
    </row>
    <row r="81" spans="2:12">
      <c r="H81" s="207"/>
    </row>
    <row r="82" spans="2:12">
      <c r="H82" s="207"/>
    </row>
    <row r="83" spans="2:12">
      <c r="H83" s="207"/>
    </row>
    <row r="84" spans="2:12">
      <c r="H84" s="207"/>
    </row>
    <row r="85" spans="2:12">
      <c r="H85" s="207"/>
    </row>
    <row r="86" spans="2:12">
      <c r="G86" s="303"/>
    </row>
    <row r="87" spans="2:12">
      <c r="G87" s="303"/>
    </row>
    <row r="88" spans="2:12">
      <c r="B88" s="303"/>
      <c r="C88" s="303"/>
      <c r="D88" s="303"/>
      <c r="E88" s="311"/>
      <c r="G88" s="303"/>
    </row>
    <row r="89" spans="2:12">
      <c r="B89" s="303"/>
      <c r="C89" s="303"/>
      <c r="D89" s="303"/>
      <c r="E89" s="311"/>
      <c r="G89" s="303"/>
    </row>
    <row r="90" spans="2:12">
      <c r="B90" s="303"/>
      <c r="C90" s="303"/>
      <c r="D90" s="303"/>
      <c r="E90" s="311"/>
      <c r="G90" s="303"/>
    </row>
    <row r="91" spans="2:12">
      <c r="B91" s="303"/>
      <c r="C91" s="303"/>
      <c r="D91" s="303"/>
      <c r="E91" s="311"/>
      <c r="G91" s="303"/>
      <c r="L91" s="226" t="s">
        <v>409</v>
      </c>
    </row>
    <row r="92" spans="2:12">
      <c r="B92" s="303"/>
      <c r="C92" s="303"/>
      <c r="D92" s="303"/>
      <c r="E92" s="311"/>
      <c r="G92" s="303"/>
    </row>
    <row r="93" spans="2:12">
      <c r="B93" s="303"/>
      <c r="C93" s="303"/>
      <c r="D93" s="303"/>
      <c r="E93" s="311"/>
      <c r="G93" s="303"/>
    </row>
    <row r="94" spans="2:12" ht="10" customHeight="1">
      <c r="B94" s="303"/>
      <c r="C94" s="303"/>
      <c r="D94" s="303"/>
      <c r="E94" s="311"/>
      <c r="G94" s="303"/>
    </row>
    <row r="95" spans="2:12" ht="10" customHeight="1">
      <c r="B95" s="303"/>
      <c r="C95" s="303"/>
      <c r="D95" s="303"/>
      <c r="E95" s="311"/>
      <c r="G95" s="303"/>
    </row>
    <row r="96" spans="2:12" ht="10" customHeight="1">
      <c r="B96" s="303"/>
      <c r="C96" s="303"/>
      <c r="D96" s="303"/>
      <c r="E96" s="311"/>
      <c r="F96" s="297"/>
      <c r="G96" s="303"/>
    </row>
    <row r="97" spans="2:7" ht="14.25" customHeight="1">
      <c r="B97" s="303"/>
      <c r="C97" s="303"/>
      <c r="D97" s="303"/>
      <c r="E97" s="311"/>
      <c r="G97" s="303"/>
    </row>
    <row r="98" spans="2:7">
      <c r="B98" s="303"/>
      <c r="C98" s="303"/>
      <c r="D98" s="303"/>
      <c r="E98" s="311"/>
      <c r="G98" s="303"/>
    </row>
    <row r="99" spans="2:7">
      <c r="B99" s="303"/>
      <c r="C99" s="303"/>
      <c r="D99" s="303"/>
      <c r="E99" s="311"/>
      <c r="G99" s="303"/>
    </row>
    <row r="100" spans="2:7">
      <c r="B100" s="303"/>
      <c r="C100" s="303"/>
      <c r="D100" s="303"/>
      <c r="E100" s="311"/>
      <c r="G100" s="303"/>
    </row>
    <row r="101" spans="2:7">
      <c r="B101" s="303"/>
      <c r="C101" s="303"/>
      <c r="D101" s="303"/>
      <c r="E101" s="311"/>
      <c r="G101" s="303"/>
    </row>
    <row r="102" spans="2:7">
      <c r="B102" s="303"/>
      <c r="C102" s="303"/>
      <c r="D102" s="303"/>
      <c r="E102" s="311"/>
      <c r="G102" s="303"/>
    </row>
    <row r="103" spans="2:7">
      <c r="B103" s="303"/>
      <c r="C103" s="303"/>
      <c r="D103" s="303"/>
      <c r="E103" s="311"/>
      <c r="G103" s="303"/>
    </row>
    <row r="104" spans="2:7">
      <c r="B104" s="303"/>
      <c r="C104" s="303"/>
      <c r="D104" s="303"/>
      <c r="E104" s="311"/>
      <c r="G104" s="303"/>
    </row>
    <row r="105" spans="2:7">
      <c r="B105" s="303"/>
      <c r="C105" s="303"/>
      <c r="D105" s="303"/>
      <c r="E105" s="311"/>
      <c r="G105" s="303"/>
    </row>
    <row r="106" spans="2:7">
      <c r="B106" s="303"/>
      <c r="C106" s="303"/>
      <c r="D106" s="303"/>
      <c r="E106" s="311"/>
      <c r="G106" s="303"/>
    </row>
    <row r="107" spans="2:7">
      <c r="B107" s="303"/>
      <c r="C107" s="303"/>
      <c r="D107" s="303"/>
      <c r="E107" s="311"/>
      <c r="G107" s="303"/>
    </row>
    <row r="108" spans="2:7">
      <c r="B108" s="303"/>
      <c r="C108" s="303"/>
      <c r="D108" s="303"/>
      <c r="E108" s="311"/>
    </row>
    <row r="109" spans="2:7">
      <c r="B109" s="303"/>
      <c r="C109" s="303"/>
      <c r="D109" s="303"/>
      <c r="E109" s="311"/>
    </row>
    <row r="110" spans="2:7">
      <c r="B110" s="303"/>
    </row>
    <row r="111" spans="2:7">
      <c r="B111" s="303"/>
    </row>
  </sheetData>
  <mergeCells count="2">
    <mergeCell ref="D3:E3"/>
    <mergeCell ref="A60:E60"/>
  </mergeCells>
  <printOptions gridLinesSet="0"/>
  <pageMargins left="0.78740157480314965" right="0.26562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syncVertical="1" syncRef="A1" transitionEvaluation="1">
    <tabColor rgb="FFFFFF00"/>
  </sheetPr>
  <dimension ref="A1:Q96"/>
  <sheetViews>
    <sheetView showGridLines="0" view="pageLayout" zoomScaleSheetLayoutView="137" workbookViewId="0">
      <selection activeCell="A33" sqref="A33"/>
    </sheetView>
  </sheetViews>
  <sheetFormatPr defaultColWidth="12.453125" defaultRowHeight="13"/>
  <cols>
    <col min="1" max="1" width="48.54296875" style="169" customWidth="1"/>
    <col min="2" max="2" width="8.7265625" style="169" customWidth="1"/>
    <col min="3" max="3" width="5.54296875" style="523" bestFit="1" customWidth="1"/>
    <col min="4" max="4" width="8.7265625" style="169" customWidth="1"/>
    <col min="5" max="5" width="42.54296875" style="288" customWidth="1"/>
    <col min="6" max="6" width="7.453125" style="169" customWidth="1"/>
    <col min="7" max="7" width="9.81640625" style="169" customWidth="1"/>
    <col min="8" max="11" width="8.7265625" style="169" customWidth="1"/>
    <col min="12" max="12" width="8.7265625" style="207" customWidth="1"/>
    <col min="13" max="13" width="43" style="169" customWidth="1"/>
    <col min="14" max="256" width="12.453125" style="169"/>
    <col min="257" max="257" width="44.1796875" style="169" customWidth="1"/>
    <col min="258" max="260" width="11" style="169" customWidth="1"/>
    <col min="261" max="261" width="48.7265625" style="169" customWidth="1"/>
    <col min="262" max="262" width="7.453125" style="169" customWidth="1"/>
    <col min="263" max="263" width="9.81640625" style="169" customWidth="1"/>
    <col min="264" max="268" width="8.7265625" style="169" customWidth="1"/>
    <col min="269" max="269" width="43" style="169" customWidth="1"/>
    <col min="270" max="512" width="12.453125" style="169"/>
    <col min="513" max="513" width="44.1796875" style="169" customWidth="1"/>
    <col min="514" max="516" width="11" style="169" customWidth="1"/>
    <col min="517" max="517" width="48.7265625" style="169" customWidth="1"/>
    <col min="518" max="518" width="7.453125" style="169" customWidth="1"/>
    <col min="519" max="519" width="9.81640625" style="169" customWidth="1"/>
    <col min="520" max="524" width="8.7265625" style="169" customWidth="1"/>
    <col min="525" max="525" width="43" style="169" customWidth="1"/>
    <col min="526" max="768" width="12.453125" style="169"/>
    <col min="769" max="769" width="44.1796875" style="169" customWidth="1"/>
    <col min="770" max="772" width="11" style="169" customWidth="1"/>
    <col min="773" max="773" width="48.7265625" style="169" customWidth="1"/>
    <col min="774" max="774" width="7.453125" style="169" customWidth="1"/>
    <col min="775" max="775" width="9.81640625" style="169" customWidth="1"/>
    <col min="776" max="780" width="8.7265625" style="169" customWidth="1"/>
    <col min="781" max="781" width="43" style="169" customWidth="1"/>
    <col min="782" max="1024" width="12.453125" style="169"/>
    <col min="1025" max="1025" width="44.1796875" style="169" customWidth="1"/>
    <col min="1026" max="1028" width="11" style="169" customWidth="1"/>
    <col min="1029" max="1029" width="48.7265625" style="169" customWidth="1"/>
    <col min="1030" max="1030" width="7.453125" style="169" customWidth="1"/>
    <col min="1031" max="1031" width="9.81640625" style="169" customWidth="1"/>
    <col min="1032" max="1036" width="8.7265625" style="169" customWidth="1"/>
    <col min="1037" max="1037" width="43" style="169" customWidth="1"/>
    <col min="1038" max="1280" width="12.453125" style="169"/>
    <col min="1281" max="1281" width="44.1796875" style="169" customWidth="1"/>
    <col min="1282" max="1284" width="11" style="169" customWidth="1"/>
    <col min="1285" max="1285" width="48.7265625" style="169" customWidth="1"/>
    <col min="1286" max="1286" width="7.453125" style="169" customWidth="1"/>
    <col min="1287" max="1287" width="9.81640625" style="169" customWidth="1"/>
    <col min="1288" max="1292" width="8.7265625" style="169" customWidth="1"/>
    <col min="1293" max="1293" width="43" style="169" customWidth="1"/>
    <col min="1294" max="1536" width="12.453125" style="169"/>
    <col min="1537" max="1537" width="44.1796875" style="169" customWidth="1"/>
    <col min="1538" max="1540" width="11" style="169" customWidth="1"/>
    <col min="1541" max="1541" width="48.7265625" style="169" customWidth="1"/>
    <col min="1542" max="1542" width="7.453125" style="169" customWidth="1"/>
    <col min="1543" max="1543" width="9.81640625" style="169" customWidth="1"/>
    <col min="1544" max="1548" width="8.7265625" style="169" customWidth="1"/>
    <col min="1549" max="1549" width="43" style="169" customWidth="1"/>
    <col min="1550" max="1792" width="12.453125" style="169"/>
    <col min="1793" max="1793" width="44.1796875" style="169" customWidth="1"/>
    <col min="1794" max="1796" width="11" style="169" customWidth="1"/>
    <col min="1797" max="1797" width="48.7265625" style="169" customWidth="1"/>
    <col min="1798" max="1798" width="7.453125" style="169" customWidth="1"/>
    <col min="1799" max="1799" width="9.81640625" style="169" customWidth="1"/>
    <col min="1800" max="1804" width="8.7265625" style="169" customWidth="1"/>
    <col min="1805" max="1805" width="43" style="169" customWidth="1"/>
    <col min="1806" max="2048" width="12.453125" style="169"/>
    <col min="2049" max="2049" width="44.1796875" style="169" customWidth="1"/>
    <col min="2050" max="2052" width="11" style="169" customWidth="1"/>
    <col min="2053" max="2053" width="48.7265625" style="169" customWidth="1"/>
    <col min="2054" max="2054" width="7.453125" style="169" customWidth="1"/>
    <col min="2055" max="2055" width="9.81640625" style="169" customWidth="1"/>
    <col min="2056" max="2060" width="8.7265625" style="169" customWidth="1"/>
    <col min="2061" max="2061" width="43" style="169" customWidth="1"/>
    <col min="2062" max="2304" width="12.453125" style="169"/>
    <col min="2305" max="2305" width="44.1796875" style="169" customWidth="1"/>
    <col min="2306" max="2308" width="11" style="169" customWidth="1"/>
    <col min="2309" max="2309" width="48.7265625" style="169" customWidth="1"/>
    <col min="2310" max="2310" width="7.453125" style="169" customWidth="1"/>
    <col min="2311" max="2311" width="9.81640625" style="169" customWidth="1"/>
    <col min="2312" max="2316" width="8.7265625" style="169" customWidth="1"/>
    <col min="2317" max="2317" width="43" style="169" customWidth="1"/>
    <col min="2318" max="2560" width="12.453125" style="169"/>
    <col min="2561" max="2561" width="44.1796875" style="169" customWidth="1"/>
    <col min="2562" max="2564" width="11" style="169" customWidth="1"/>
    <col min="2565" max="2565" width="48.7265625" style="169" customWidth="1"/>
    <col min="2566" max="2566" width="7.453125" style="169" customWidth="1"/>
    <col min="2567" max="2567" width="9.81640625" style="169" customWidth="1"/>
    <col min="2568" max="2572" width="8.7265625" style="169" customWidth="1"/>
    <col min="2573" max="2573" width="43" style="169" customWidth="1"/>
    <col min="2574" max="2816" width="12.453125" style="169"/>
    <col min="2817" max="2817" width="44.1796875" style="169" customWidth="1"/>
    <col min="2818" max="2820" width="11" style="169" customWidth="1"/>
    <col min="2821" max="2821" width="48.7265625" style="169" customWidth="1"/>
    <col min="2822" max="2822" width="7.453125" style="169" customWidth="1"/>
    <col min="2823" max="2823" width="9.81640625" style="169" customWidth="1"/>
    <col min="2824" max="2828" width="8.7265625" style="169" customWidth="1"/>
    <col min="2829" max="2829" width="43" style="169" customWidth="1"/>
    <col min="2830" max="3072" width="12.453125" style="169"/>
    <col min="3073" max="3073" width="44.1796875" style="169" customWidth="1"/>
    <col min="3074" max="3076" width="11" style="169" customWidth="1"/>
    <col min="3077" max="3077" width="48.7265625" style="169" customWidth="1"/>
    <col min="3078" max="3078" width="7.453125" style="169" customWidth="1"/>
    <col min="3079" max="3079" width="9.81640625" style="169" customWidth="1"/>
    <col min="3080" max="3084" width="8.7265625" style="169" customWidth="1"/>
    <col min="3085" max="3085" width="43" style="169" customWidth="1"/>
    <col min="3086" max="3328" width="12.453125" style="169"/>
    <col min="3329" max="3329" width="44.1796875" style="169" customWidth="1"/>
    <col min="3330" max="3332" width="11" style="169" customWidth="1"/>
    <col min="3333" max="3333" width="48.7265625" style="169" customWidth="1"/>
    <col min="3334" max="3334" width="7.453125" style="169" customWidth="1"/>
    <col min="3335" max="3335" width="9.81640625" style="169" customWidth="1"/>
    <col min="3336" max="3340" width="8.7265625" style="169" customWidth="1"/>
    <col min="3341" max="3341" width="43" style="169" customWidth="1"/>
    <col min="3342" max="3584" width="12.453125" style="169"/>
    <col min="3585" max="3585" width="44.1796875" style="169" customWidth="1"/>
    <col min="3586" max="3588" width="11" style="169" customWidth="1"/>
    <col min="3589" max="3589" width="48.7265625" style="169" customWidth="1"/>
    <col min="3590" max="3590" width="7.453125" style="169" customWidth="1"/>
    <col min="3591" max="3591" width="9.81640625" style="169" customWidth="1"/>
    <col min="3592" max="3596" width="8.7265625" style="169" customWidth="1"/>
    <col min="3597" max="3597" width="43" style="169" customWidth="1"/>
    <col min="3598" max="3840" width="12.453125" style="169"/>
    <col min="3841" max="3841" width="44.1796875" style="169" customWidth="1"/>
    <col min="3842" max="3844" width="11" style="169" customWidth="1"/>
    <col min="3845" max="3845" width="48.7265625" style="169" customWidth="1"/>
    <col min="3846" max="3846" width="7.453125" style="169" customWidth="1"/>
    <col min="3847" max="3847" width="9.81640625" style="169" customWidth="1"/>
    <col min="3848" max="3852" width="8.7265625" style="169" customWidth="1"/>
    <col min="3853" max="3853" width="43" style="169" customWidth="1"/>
    <col min="3854" max="4096" width="12.453125" style="169"/>
    <col min="4097" max="4097" width="44.1796875" style="169" customWidth="1"/>
    <col min="4098" max="4100" width="11" style="169" customWidth="1"/>
    <col min="4101" max="4101" width="48.7265625" style="169" customWidth="1"/>
    <col min="4102" max="4102" width="7.453125" style="169" customWidth="1"/>
    <col min="4103" max="4103" width="9.81640625" style="169" customWidth="1"/>
    <col min="4104" max="4108" width="8.7265625" style="169" customWidth="1"/>
    <col min="4109" max="4109" width="43" style="169" customWidth="1"/>
    <col min="4110" max="4352" width="12.453125" style="169"/>
    <col min="4353" max="4353" width="44.1796875" style="169" customWidth="1"/>
    <col min="4354" max="4356" width="11" style="169" customWidth="1"/>
    <col min="4357" max="4357" width="48.7265625" style="169" customWidth="1"/>
    <col min="4358" max="4358" width="7.453125" style="169" customWidth="1"/>
    <col min="4359" max="4359" width="9.81640625" style="169" customWidth="1"/>
    <col min="4360" max="4364" width="8.7265625" style="169" customWidth="1"/>
    <col min="4365" max="4365" width="43" style="169" customWidth="1"/>
    <col min="4366" max="4608" width="12.453125" style="169"/>
    <col min="4609" max="4609" width="44.1796875" style="169" customWidth="1"/>
    <col min="4610" max="4612" width="11" style="169" customWidth="1"/>
    <col min="4613" max="4613" width="48.7265625" style="169" customWidth="1"/>
    <col min="4614" max="4614" width="7.453125" style="169" customWidth="1"/>
    <col min="4615" max="4615" width="9.81640625" style="169" customWidth="1"/>
    <col min="4616" max="4620" width="8.7265625" style="169" customWidth="1"/>
    <col min="4621" max="4621" width="43" style="169" customWidth="1"/>
    <col min="4622" max="4864" width="12.453125" style="169"/>
    <col min="4865" max="4865" width="44.1796875" style="169" customWidth="1"/>
    <col min="4866" max="4868" width="11" style="169" customWidth="1"/>
    <col min="4869" max="4869" width="48.7265625" style="169" customWidth="1"/>
    <col min="4870" max="4870" width="7.453125" style="169" customWidth="1"/>
    <col min="4871" max="4871" width="9.81640625" style="169" customWidth="1"/>
    <col min="4872" max="4876" width="8.7265625" style="169" customWidth="1"/>
    <col min="4877" max="4877" width="43" style="169" customWidth="1"/>
    <col min="4878" max="5120" width="12.453125" style="169"/>
    <col min="5121" max="5121" width="44.1796875" style="169" customWidth="1"/>
    <col min="5122" max="5124" width="11" style="169" customWidth="1"/>
    <col min="5125" max="5125" width="48.7265625" style="169" customWidth="1"/>
    <col min="5126" max="5126" width="7.453125" style="169" customWidth="1"/>
    <col min="5127" max="5127" width="9.81640625" style="169" customWidth="1"/>
    <col min="5128" max="5132" width="8.7265625" style="169" customWidth="1"/>
    <col min="5133" max="5133" width="43" style="169" customWidth="1"/>
    <col min="5134" max="5376" width="12.453125" style="169"/>
    <col min="5377" max="5377" width="44.1796875" style="169" customWidth="1"/>
    <col min="5378" max="5380" width="11" style="169" customWidth="1"/>
    <col min="5381" max="5381" width="48.7265625" style="169" customWidth="1"/>
    <col min="5382" max="5382" width="7.453125" style="169" customWidth="1"/>
    <col min="5383" max="5383" width="9.81640625" style="169" customWidth="1"/>
    <col min="5384" max="5388" width="8.7265625" style="169" customWidth="1"/>
    <col min="5389" max="5389" width="43" style="169" customWidth="1"/>
    <col min="5390" max="5632" width="12.453125" style="169"/>
    <col min="5633" max="5633" width="44.1796875" style="169" customWidth="1"/>
    <col min="5634" max="5636" width="11" style="169" customWidth="1"/>
    <col min="5637" max="5637" width="48.7265625" style="169" customWidth="1"/>
    <col min="5638" max="5638" width="7.453125" style="169" customWidth="1"/>
    <col min="5639" max="5639" width="9.81640625" style="169" customWidth="1"/>
    <col min="5640" max="5644" width="8.7265625" style="169" customWidth="1"/>
    <col min="5645" max="5645" width="43" style="169" customWidth="1"/>
    <col min="5646" max="5888" width="12.453125" style="169"/>
    <col min="5889" max="5889" width="44.1796875" style="169" customWidth="1"/>
    <col min="5890" max="5892" width="11" style="169" customWidth="1"/>
    <col min="5893" max="5893" width="48.7265625" style="169" customWidth="1"/>
    <col min="5894" max="5894" width="7.453125" style="169" customWidth="1"/>
    <col min="5895" max="5895" width="9.81640625" style="169" customWidth="1"/>
    <col min="5896" max="5900" width="8.7265625" style="169" customWidth="1"/>
    <col min="5901" max="5901" width="43" style="169" customWidth="1"/>
    <col min="5902" max="6144" width="12.453125" style="169"/>
    <col min="6145" max="6145" width="44.1796875" style="169" customWidth="1"/>
    <col min="6146" max="6148" width="11" style="169" customWidth="1"/>
    <col min="6149" max="6149" width="48.7265625" style="169" customWidth="1"/>
    <col min="6150" max="6150" width="7.453125" style="169" customWidth="1"/>
    <col min="6151" max="6151" width="9.81640625" style="169" customWidth="1"/>
    <col min="6152" max="6156" width="8.7265625" style="169" customWidth="1"/>
    <col min="6157" max="6157" width="43" style="169" customWidth="1"/>
    <col min="6158" max="6400" width="12.453125" style="169"/>
    <col min="6401" max="6401" width="44.1796875" style="169" customWidth="1"/>
    <col min="6402" max="6404" width="11" style="169" customWidth="1"/>
    <col min="6405" max="6405" width="48.7265625" style="169" customWidth="1"/>
    <col min="6406" max="6406" width="7.453125" style="169" customWidth="1"/>
    <col min="6407" max="6407" width="9.81640625" style="169" customWidth="1"/>
    <col min="6408" max="6412" width="8.7265625" style="169" customWidth="1"/>
    <col min="6413" max="6413" width="43" style="169" customWidth="1"/>
    <col min="6414" max="6656" width="12.453125" style="169"/>
    <col min="6657" max="6657" width="44.1796875" style="169" customWidth="1"/>
    <col min="6658" max="6660" width="11" style="169" customWidth="1"/>
    <col min="6661" max="6661" width="48.7265625" style="169" customWidth="1"/>
    <col min="6662" max="6662" width="7.453125" style="169" customWidth="1"/>
    <col min="6663" max="6663" width="9.81640625" style="169" customWidth="1"/>
    <col min="6664" max="6668" width="8.7265625" style="169" customWidth="1"/>
    <col min="6669" max="6669" width="43" style="169" customWidth="1"/>
    <col min="6670" max="6912" width="12.453125" style="169"/>
    <col min="6913" max="6913" width="44.1796875" style="169" customWidth="1"/>
    <col min="6914" max="6916" width="11" style="169" customWidth="1"/>
    <col min="6917" max="6917" width="48.7265625" style="169" customWidth="1"/>
    <col min="6918" max="6918" width="7.453125" style="169" customWidth="1"/>
    <col min="6919" max="6919" width="9.81640625" style="169" customWidth="1"/>
    <col min="6920" max="6924" width="8.7265625" style="169" customWidth="1"/>
    <col min="6925" max="6925" width="43" style="169" customWidth="1"/>
    <col min="6926" max="7168" width="12.453125" style="169"/>
    <col min="7169" max="7169" width="44.1796875" style="169" customWidth="1"/>
    <col min="7170" max="7172" width="11" style="169" customWidth="1"/>
    <col min="7173" max="7173" width="48.7265625" style="169" customWidth="1"/>
    <col min="7174" max="7174" width="7.453125" style="169" customWidth="1"/>
    <col min="7175" max="7175" width="9.81640625" style="169" customWidth="1"/>
    <col min="7176" max="7180" width="8.7265625" style="169" customWidth="1"/>
    <col min="7181" max="7181" width="43" style="169" customWidth="1"/>
    <col min="7182" max="7424" width="12.453125" style="169"/>
    <col min="7425" max="7425" width="44.1796875" style="169" customWidth="1"/>
    <col min="7426" max="7428" width="11" style="169" customWidth="1"/>
    <col min="7429" max="7429" width="48.7265625" style="169" customWidth="1"/>
    <col min="7430" max="7430" width="7.453125" style="169" customWidth="1"/>
    <col min="7431" max="7431" width="9.81640625" style="169" customWidth="1"/>
    <col min="7432" max="7436" width="8.7265625" style="169" customWidth="1"/>
    <col min="7437" max="7437" width="43" style="169" customWidth="1"/>
    <col min="7438" max="7680" width="12.453125" style="169"/>
    <col min="7681" max="7681" width="44.1796875" style="169" customWidth="1"/>
    <col min="7682" max="7684" width="11" style="169" customWidth="1"/>
    <col min="7685" max="7685" width="48.7265625" style="169" customWidth="1"/>
    <col min="7686" max="7686" width="7.453125" style="169" customWidth="1"/>
    <col min="7687" max="7687" width="9.81640625" style="169" customWidth="1"/>
    <col min="7688" max="7692" width="8.7265625" style="169" customWidth="1"/>
    <col min="7693" max="7693" width="43" style="169" customWidth="1"/>
    <col min="7694" max="7936" width="12.453125" style="169"/>
    <col min="7937" max="7937" width="44.1796875" style="169" customWidth="1"/>
    <col min="7938" max="7940" width="11" style="169" customWidth="1"/>
    <col min="7941" max="7941" width="48.7265625" style="169" customWidth="1"/>
    <col min="7942" max="7942" width="7.453125" style="169" customWidth="1"/>
    <col min="7943" max="7943" width="9.81640625" style="169" customWidth="1"/>
    <col min="7944" max="7948" width="8.7265625" style="169" customWidth="1"/>
    <col min="7949" max="7949" width="43" style="169" customWidth="1"/>
    <col min="7950" max="8192" width="12.453125" style="169"/>
    <col min="8193" max="8193" width="44.1796875" style="169" customWidth="1"/>
    <col min="8194" max="8196" width="11" style="169" customWidth="1"/>
    <col min="8197" max="8197" width="48.7265625" style="169" customWidth="1"/>
    <col min="8198" max="8198" width="7.453125" style="169" customWidth="1"/>
    <col min="8199" max="8199" width="9.81640625" style="169" customWidth="1"/>
    <col min="8200" max="8204" width="8.7265625" style="169" customWidth="1"/>
    <col min="8205" max="8205" width="43" style="169" customWidth="1"/>
    <col min="8206" max="8448" width="12.453125" style="169"/>
    <col min="8449" max="8449" width="44.1796875" style="169" customWidth="1"/>
    <col min="8450" max="8452" width="11" style="169" customWidth="1"/>
    <col min="8453" max="8453" width="48.7265625" style="169" customWidth="1"/>
    <col min="8454" max="8454" width="7.453125" style="169" customWidth="1"/>
    <col min="8455" max="8455" width="9.81640625" style="169" customWidth="1"/>
    <col min="8456" max="8460" width="8.7265625" style="169" customWidth="1"/>
    <col min="8461" max="8461" width="43" style="169" customWidth="1"/>
    <col min="8462" max="8704" width="12.453125" style="169"/>
    <col min="8705" max="8705" width="44.1796875" style="169" customWidth="1"/>
    <col min="8706" max="8708" width="11" style="169" customWidth="1"/>
    <col min="8709" max="8709" width="48.7265625" style="169" customWidth="1"/>
    <col min="8710" max="8710" width="7.453125" style="169" customWidth="1"/>
    <col min="8711" max="8711" width="9.81640625" style="169" customWidth="1"/>
    <col min="8712" max="8716" width="8.7265625" style="169" customWidth="1"/>
    <col min="8717" max="8717" width="43" style="169" customWidth="1"/>
    <col min="8718" max="8960" width="12.453125" style="169"/>
    <col min="8961" max="8961" width="44.1796875" style="169" customWidth="1"/>
    <col min="8962" max="8964" width="11" style="169" customWidth="1"/>
    <col min="8965" max="8965" width="48.7265625" style="169" customWidth="1"/>
    <col min="8966" max="8966" width="7.453125" style="169" customWidth="1"/>
    <col min="8967" max="8967" width="9.81640625" style="169" customWidth="1"/>
    <col min="8968" max="8972" width="8.7265625" style="169" customWidth="1"/>
    <col min="8973" max="8973" width="43" style="169" customWidth="1"/>
    <col min="8974" max="9216" width="12.453125" style="169"/>
    <col min="9217" max="9217" width="44.1796875" style="169" customWidth="1"/>
    <col min="9218" max="9220" width="11" style="169" customWidth="1"/>
    <col min="9221" max="9221" width="48.7265625" style="169" customWidth="1"/>
    <col min="9222" max="9222" width="7.453125" style="169" customWidth="1"/>
    <col min="9223" max="9223" width="9.81640625" style="169" customWidth="1"/>
    <col min="9224" max="9228" width="8.7265625" style="169" customWidth="1"/>
    <col min="9229" max="9229" width="43" style="169" customWidth="1"/>
    <col min="9230" max="9472" width="12.453125" style="169"/>
    <col min="9473" max="9473" width="44.1796875" style="169" customWidth="1"/>
    <col min="9474" max="9476" width="11" style="169" customWidth="1"/>
    <col min="9477" max="9477" width="48.7265625" style="169" customWidth="1"/>
    <col min="9478" max="9478" width="7.453125" style="169" customWidth="1"/>
    <col min="9479" max="9479" width="9.81640625" style="169" customWidth="1"/>
    <col min="9480" max="9484" width="8.7265625" style="169" customWidth="1"/>
    <col min="9485" max="9485" width="43" style="169" customWidth="1"/>
    <col min="9486" max="9728" width="12.453125" style="169"/>
    <col min="9729" max="9729" width="44.1796875" style="169" customWidth="1"/>
    <col min="9730" max="9732" width="11" style="169" customWidth="1"/>
    <col min="9733" max="9733" width="48.7265625" style="169" customWidth="1"/>
    <col min="9734" max="9734" width="7.453125" style="169" customWidth="1"/>
    <col min="9735" max="9735" width="9.81640625" style="169" customWidth="1"/>
    <col min="9736" max="9740" width="8.7265625" style="169" customWidth="1"/>
    <col min="9741" max="9741" width="43" style="169" customWidth="1"/>
    <col min="9742" max="9984" width="12.453125" style="169"/>
    <col min="9985" max="9985" width="44.1796875" style="169" customWidth="1"/>
    <col min="9986" max="9988" width="11" style="169" customWidth="1"/>
    <col min="9989" max="9989" width="48.7265625" style="169" customWidth="1"/>
    <col min="9990" max="9990" width="7.453125" style="169" customWidth="1"/>
    <col min="9991" max="9991" width="9.81640625" style="169" customWidth="1"/>
    <col min="9992" max="9996" width="8.7265625" style="169" customWidth="1"/>
    <col min="9997" max="9997" width="43" style="169" customWidth="1"/>
    <col min="9998" max="10240" width="12.453125" style="169"/>
    <col min="10241" max="10241" width="44.1796875" style="169" customWidth="1"/>
    <col min="10242" max="10244" width="11" style="169" customWidth="1"/>
    <col min="10245" max="10245" width="48.7265625" style="169" customWidth="1"/>
    <col min="10246" max="10246" width="7.453125" style="169" customWidth="1"/>
    <col min="10247" max="10247" width="9.81640625" style="169" customWidth="1"/>
    <col min="10248" max="10252" width="8.7265625" style="169" customWidth="1"/>
    <col min="10253" max="10253" width="43" style="169" customWidth="1"/>
    <col min="10254" max="10496" width="12.453125" style="169"/>
    <col min="10497" max="10497" width="44.1796875" style="169" customWidth="1"/>
    <col min="10498" max="10500" width="11" style="169" customWidth="1"/>
    <col min="10501" max="10501" width="48.7265625" style="169" customWidth="1"/>
    <col min="10502" max="10502" width="7.453125" style="169" customWidth="1"/>
    <col min="10503" max="10503" width="9.81640625" style="169" customWidth="1"/>
    <col min="10504" max="10508" width="8.7265625" style="169" customWidth="1"/>
    <col min="10509" max="10509" width="43" style="169" customWidth="1"/>
    <col min="10510" max="10752" width="12.453125" style="169"/>
    <col min="10753" max="10753" width="44.1796875" style="169" customWidth="1"/>
    <col min="10754" max="10756" width="11" style="169" customWidth="1"/>
    <col min="10757" max="10757" width="48.7265625" style="169" customWidth="1"/>
    <col min="10758" max="10758" width="7.453125" style="169" customWidth="1"/>
    <col min="10759" max="10759" width="9.81640625" style="169" customWidth="1"/>
    <col min="10760" max="10764" width="8.7265625" style="169" customWidth="1"/>
    <col min="10765" max="10765" width="43" style="169" customWidth="1"/>
    <col min="10766" max="11008" width="12.453125" style="169"/>
    <col min="11009" max="11009" width="44.1796875" style="169" customWidth="1"/>
    <col min="11010" max="11012" width="11" style="169" customWidth="1"/>
    <col min="11013" max="11013" width="48.7265625" style="169" customWidth="1"/>
    <col min="11014" max="11014" width="7.453125" style="169" customWidth="1"/>
    <col min="11015" max="11015" width="9.81640625" style="169" customWidth="1"/>
    <col min="11016" max="11020" width="8.7265625" style="169" customWidth="1"/>
    <col min="11021" max="11021" width="43" style="169" customWidth="1"/>
    <col min="11022" max="11264" width="12.453125" style="169"/>
    <col min="11265" max="11265" width="44.1796875" style="169" customWidth="1"/>
    <col min="11266" max="11268" width="11" style="169" customWidth="1"/>
    <col min="11269" max="11269" width="48.7265625" style="169" customWidth="1"/>
    <col min="11270" max="11270" width="7.453125" style="169" customWidth="1"/>
    <col min="11271" max="11271" width="9.81640625" style="169" customWidth="1"/>
    <col min="11272" max="11276" width="8.7265625" style="169" customWidth="1"/>
    <col min="11277" max="11277" width="43" style="169" customWidth="1"/>
    <col min="11278" max="11520" width="12.453125" style="169"/>
    <col min="11521" max="11521" width="44.1796875" style="169" customWidth="1"/>
    <col min="11522" max="11524" width="11" style="169" customWidth="1"/>
    <col min="11525" max="11525" width="48.7265625" style="169" customWidth="1"/>
    <col min="11526" max="11526" width="7.453125" style="169" customWidth="1"/>
    <col min="11527" max="11527" width="9.81640625" style="169" customWidth="1"/>
    <col min="11528" max="11532" width="8.7265625" style="169" customWidth="1"/>
    <col min="11533" max="11533" width="43" style="169" customWidth="1"/>
    <col min="11534" max="11776" width="12.453125" style="169"/>
    <col min="11777" max="11777" width="44.1796875" style="169" customWidth="1"/>
    <col min="11778" max="11780" width="11" style="169" customWidth="1"/>
    <col min="11781" max="11781" width="48.7265625" style="169" customWidth="1"/>
    <col min="11782" max="11782" width="7.453125" style="169" customWidth="1"/>
    <col min="11783" max="11783" width="9.81640625" style="169" customWidth="1"/>
    <col min="11784" max="11788" width="8.7265625" style="169" customWidth="1"/>
    <col min="11789" max="11789" width="43" style="169" customWidth="1"/>
    <col min="11790" max="12032" width="12.453125" style="169"/>
    <col min="12033" max="12033" width="44.1796875" style="169" customWidth="1"/>
    <col min="12034" max="12036" width="11" style="169" customWidth="1"/>
    <col min="12037" max="12037" width="48.7265625" style="169" customWidth="1"/>
    <col min="12038" max="12038" width="7.453125" style="169" customWidth="1"/>
    <col min="12039" max="12039" width="9.81640625" style="169" customWidth="1"/>
    <col min="12040" max="12044" width="8.7265625" style="169" customWidth="1"/>
    <col min="12045" max="12045" width="43" style="169" customWidth="1"/>
    <col min="12046" max="12288" width="12.453125" style="169"/>
    <col min="12289" max="12289" width="44.1796875" style="169" customWidth="1"/>
    <col min="12290" max="12292" width="11" style="169" customWidth="1"/>
    <col min="12293" max="12293" width="48.7265625" style="169" customWidth="1"/>
    <col min="12294" max="12294" width="7.453125" style="169" customWidth="1"/>
    <col min="12295" max="12295" width="9.81640625" style="169" customWidth="1"/>
    <col min="12296" max="12300" width="8.7265625" style="169" customWidth="1"/>
    <col min="12301" max="12301" width="43" style="169" customWidth="1"/>
    <col min="12302" max="12544" width="12.453125" style="169"/>
    <col min="12545" max="12545" width="44.1796875" style="169" customWidth="1"/>
    <col min="12546" max="12548" width="11" style="169" customWidth="1"/>
    <col min="12549" max="12549" width="48.7265625" style="169" customWidth="1"/>
    <col min="12550" max="12550" width="7.453125" style="169" customWidth="1"/>
    <col min="12551" max="12551" width="9.81640625" style="169" customWidth="1"/>
    <col min="12552" max="12556" width="8.7265625" style="169" customWidth="1"/>
    <col min="12557" max="12557" width="43" style="169" customWidth="1"/>
    <col min="12558" max="12800" width="12.453125" style="169"/>
    <col min="12801" max="12801" width="44.1796875" style="169" customWidth="1"/>
    <col min="12802" max="12804" width="11" style="169" customWidth="1"/>
    <col min="12805" max="12805" width="48.7265625" style="169" customWidth="1"/>
    <col min="12806" max="12806" width="7.453125" style="169" customWidth="1"/>
    <col min="12807" max="12807" width="9.81640625" style="169" customWidth="1"/>
    <col min="12808" max="12812" width="8.7265625" style="169" customWidth="1"/>
    <col min="12813" max="12813" width="43" style="169" customWidth="1"/>
    <col min="12814" max="13056" width="12.453125" style="169"/>
    <col min="13057" max="13057" width="44.1796875" style="169" customWidth="1"/>
    <col min="13058" max="13060" width="11" style="169" customWidth="1"/>
    <col min="13061" max="13061" width="48.7265625" style="169" customWidth="1"/>
    <col min="13062" max="13062" width="7.453125" style="169" customWidth="1"/>
    <col min="13063" max="13063" width="9.81640625" style="169" customWidth="1"/>
    <col min="13064" max="13068" width="8.7265625" style="169" customWidth="1"/>
    <col min="13069" max="13069" width="43" style="169" customWidth="1"/>
    <col min="13070" max="13312" width="12.453125" style="169"/>
    <col min="13313" max="13313" width="44.1796875" style="169" customWidth="1"/>
    <col min="13314" max="13316" width="11" style="169" customWidth="1"/>
    <col min="13317" max="13317" width="48.7265625" style="169" customWidth="1"/>
    <col min="13318" max="13318" width="7.453125" style="169" customWidth="1"/>
    <col min="13319" max="13319" width="9.81640625" style="169" customWidth="1"/>
    <col min="13320" max="13324" width="8.7265625" style="169" customWidth="1"/>
    <col min="13325" max="13325" width="43" style="169" customWidth="1"/>
    <col min="13326" max="13568" width="12.453125" style="169"/>
    <col min="13569" max="13569" width="44.1796875" style="169" customWidth="1"/>
    <col min="13570" max="13572" width="11" style="169" customWidth="1"/>
    <col min="13573" max="13573" width="48.7265625" style="169" customWidth="1"/>
    <col min="13574" max="13574" width="7.453125" style="169" customWidth="1"/>
    <col min="13575" max="13575" width="9.81640625" style="169" customWidth="1"/>
    <col min="13576" max="13580" width="8.7265625" style="169" customWidth="1"/>
    <col min="13581" max="13581" width="43" style="169" customWidth="1"/>
    <col min="13582" max="13824" width="12.453125" style="169"/>
    <col min="13825" max="13825" width="44.1796875" style="169" customWidth="1"/>
    <col min="13826" max="13828" width="11" style="169" customWidth="1"/>
    <col min="13829" max="13829" width="48.7265625" style="169" customWidth="1"/>
    <col min="13830" max="13830" width="7.453125" style="169" customWidth="1"/>
    <col min="13831" max="13831" width="9.81640625" style="169" customWidth="1"/>
    <col min="13832" max="13836" width="8.7265625" style="169" customWidth="1"/>
    <col min="13837" max="13837" width="43" style="169" customWidth="1"/>
    <col min="13838" max="14080" width="12.453125" style="169"/>
    <col min="14081" max="14081" width="44.1796875" style="169" customWidth="1"/>
    <col min="14082" max="14084" width="11" style="169" customWidth="1"/>
    <col min="14085" max="14085" width="48.7265625" style="169" customWidth="1"/>
    <col min="14086" max="14086" width="7.453125" style="169" customWidth="1"/>
    <col min="14087" max="14087" width="9.81640625" style="169" customWidth="1"/>
    <col min="14088" max="14092" width="8.7265625" style="169" customWidth="1"/>
    <col min="14093" max="14093" width="43" style="169" customWidth="1"/>
    <col min="14094" max="14336" width="12.453125" style="169"/>
    <col min="14337" max="14337" width="44.1796875" style="169" customWidth="1"/>
    <col min="14338" max="14340" width="11" style="169" customWidth="1"/>
    <col min="14341" max="14341" width="48.7265625" style="169" customWidth="1"/>
    <col min="14342" max="14342" width="7.453125" style="169" customWidth="1"/>
    <col min="14343" max="14343" width="9.81640625" style="169" customWidth="1"/>
    <col min="14344" max="14348" width="8.7265625" style="169" customWidth="1"/>
    <col min="14349" max="14349" width="43" style="169" customWidth="1"/>
    <col min="14350" max="14592" width="12.453125" style="169"/>
    <col min="14593" max="14593" width="44.1796875" style="169" customWidth="1"/>
    <col min="14594" max="14596" width="11" style="169" customWidth="1"/>
    <col min="14597" max="14597" width="48.7265625" style="169" customWidth="1"/>
    <col min="14598" max="14598" width="7.453125" style="169" customWidth="1"/>
    <col min="14599" max="14599" width="9.81640625" style="169" customWidth="1"/>
    <col min="14600" max="14604" width="8.7265625" style="169" customWidth="1"/>
    <col min="14605" max="14605" width="43" style="169" customWidth="1"/>
    <col min="14606" max="14848" width="12.453125" style="169"/>
    <col min="14849" max="14849" width="44.1796875" style="169" customWidth="1"/>
    <col min="14850" max="14852" width="11" style="169" customWidth="1"/>
    <col min="14853" max="14853" width="48.7265625" style="169" customWidth="1"/>
    <col min="14854" max="14854" width="7.453125" style="169" customWidth="1"/>
    <col min="14855" max="14855" width="9.81640625" style="169" customWidth="1"/>
    <col min="14856" max="14860" width="8.7265625" style="169" customWidth="1"/>
    <col min="14861" max="14861" width="43" style="169" customWidth="1"/>
    <col min="14862" max="15104" width="12.453125" style="169"/>
    <col min="15105" max="15105" width="44.1796875" style="169" customWidth="1"/>
    <col min="15106" max="15108" width="11" style="169" customWidth="1"/>
    <col min="15109" max="15109" width="48.7265625" style="169" customWidth="1"/>
    <col min="15110" max="15110" width="7.453125" style="169" customWidth="1"/>
    <col min="15111" max="15111" width="9.81640625" style="169" customWidth="1"/>
    <col min="15112" max="15116" width="8.7265625" style="169" customWidth="1"/>
    <col min="15117" max="15117" width="43" style="169" customWidth="1"/>
    <col min="15118" max="15360" width="12.453125" style="169"/>
    <col min="15361" max="15361" width="44.1796875" style="169" customWidth="1"/>
    <col min="15362" max="15364" width="11" style="169" customWidth="1"/>
    <col min="15365" max="15365" width="48.7265625" style="169" customWidth="1"/>
    <col min="15366" max="15366" width="7.453125" style="169" customWidth="1"/>
    <col min="15367" max="15367" width="9.81640625" style="169" customWidth="1"/>
    <col min="15368" max="15372" width="8.7265625" style="169" customWidth="1"/>
    <col min="15373" max="15373" width="43" style="169" customWidth="1"/>
    <col min="15374" max="15616" width="12.453125" style="169"/>
    <col min="15617" max="15617" width="44.1796875" style="169" customWidth="1"/>
    <col min="15618" max="15620" width="11" style="169" customWidth="1"/>
    <col min="15621" max="15621" width="48.7265625" style="169" customWidth="1"/>
    <col min="15622" max="15622" width="7.453125" style="169" customWidth="1"/>
    <col min="15623" max="15623" width="9.81640625" style="169" customWidth="1"/>
    <col min="15624" max="15628" width="8.7265625" style="169" customWidth="1"/>
    <col min="15629" max="15629" width="43" style="169" customWidth="1"/>
    <col min="15630" max="15872" width="12.453125" style="169"/>
    <col min="15873" max="15873" width="44.1796875" style="169" customWidth="1"/>
    <col min="15874" max="15876" width="11" style="169" customWidth="1"/>
    <col min="15877" max="15877" width="48.7265625" style="169" customWidth="1"/>
    <col min="15878" max="15878" width="7.453125" style="169" customWidth="1"/>
    <col min="15879" max="15879" width="9.81640625" style="169" customWidth="1"/>
    <col min="15880" max="15884" width="8.7265625" style="169" customWidth="1"/>
    <col min="15885" max="15885" width="43" style="169" customWidth="1"/>
    <col min="15886" max="16128" width="12.453125" style="169"/>
    <col min="16129" max="16129" width="44.1796875" style="169" customWidth="1"/>
    <col min="16130" max="16132" width="11" style="169" customWidth="1"/>
    <col min="16133" max="16133" width="48.7265625" style="169" customWidth="1"/>
    <col min="16134" max="16134" width="7.453125" style="169" customWidth="1"/>
    <col min="16135" max="16135" width="9.81640625" style="169" customWidth="1"/>
    <col min="16136" max="16140" width="8.7265625" style="169" customWidth="1"/>
    <col min="16141" max="16141" width="43" style="169" customWidth="1"/>
    <col min="16142" max="16384" width="12.453125" style="169"/>
  </cols>
  <sheetData>
    <row r="1" spans="1:13" s="286" customFormat="1" ht="24.75" customHeight="1">
      <c r="A1" s="209" t="s">
        <v>0</v>
      </c>
      <c r="B1" s="165"/>
      <c r="C1" s="723"/>
      <c r="D1" s="165"/>
      <c r="E1" s="285" t="s">
        <v>1</v>
      </c>
      <c r="L1" s="287"/>
      <c r="M1" s="167"/>
    </row>
    <row r="2" spans="1:13" ht="19" customHeight="1"/>
    <row r="3" spans="1:13" s="289" customFormat="1" ht="19" customHeight="1">
      <c r="A3" s="209" t="s">
        <v>823</v>
      </c>
      <c r="B3" s="209"/>
      <c r="C3" s="795"/>
      <c r="D3" s="209"/>
      <c r="E3" s="231" t="s">
        <v>822</v>
      </c>
      <c r="G3" s="207"/>
      <c r="H3" s="169"/>
      <c r="K3" s="290"/>
      <c r="L3" s="291"/>
      <c r="M3" s="284"/>
    </row>
    <row r="4" spans="1:13" ht="20">
      <c r="A4" s="796" t="s">
        <v>714</v>
      </c>
      <c r="E4" s="530" t="s">
        <v>1042</v>
      </c>
    </row>
    <row r="5" spans="1:13" ht="35.25" customHeight="1">
      <c r="E5" s="260" t="s">
        <v>715</v>
      </c>
      <c r="F5" s="286"/>
      <c r="M5" s="207"/>
    </row>
    <row r="6" spans="1:13" ht="16.5" customHeight="1">
      <c r="A6" s="9" t="s">
        <v>360</v>
      </c>
      <c r="B6" s="10"/>
      <c r="C6" s="549">
        <v>2016</v>
      </c>
      <c r="D6" s="10"/>
      <c r="E6" s="67" t="s">
        <v>361</v>
      </c>
      <c r="H6" s="252"/>
      <c r="J6" s="252"/>
      <c r="L6" s="252"/>
      <c r="M6" s="292"/>
    </row>
    <row r="7" spans="1:13" ht="13.5" customHeight="1">
      <c r="A7" s="9"/>
      <c r="B7" s="15"/>
      <c r="C7" s="549"/>
      <c r="D7" s="15"/>
      <c r="E7" s="67"/>
      <c r="H7" s="252"/>
      <c r="J7" s="252"/>
      <c r="L7" s="252"/>
      <c r="M7" s="292"/>
    </row>
    <row r="8" spans="1:13" ht="13.5" customHeight="1">
      <c r="A8" s="779" t="s">
        <v>364</v>
      </c>
      <c r="B8" s="15"/>
      <c r="C8" s="549"/>
      <c r="D8" s="15"/>
      <c r="E8" s="302" t="s">
        <v>367</v>
      </c>
      <c r="G8" s="224"/>
      <c r="H8" s="294"/>
      <c r="I8" s="224"/>
      <c r="J8" s="224"/>
      <c r="K8" s="224"/>
      <c r="L8" s="224"/>
      <c r="M8" s="207"/>
    </row>
    <row r="9" spans="1:13" ht="8.15" customHeight="1">
      <c r="A9" s="16"/>
      <c r="B9" s="16"/>
      <c r="D9" s="16"/>
      <c r="E9" s="67"/>
      <c r="G9" s="224"/>
      <c r="H9" s="294"/>
      <c r="I9" s="224"/>
      <c r="J9" s="224"/>
      <c r="K9" s="224"/>
      <c r="L9" s="224"/>
      <c r="M9" s="207"/>
    </row>
    <row r="10" spans="1:13" ht="18" customHeight="1">
      <c r="A10" s="9" t="s">
        <v>368</v>
      </c>
      <c r="B10" s="317"/>
      <c r="C10" s="724">
        <v>6.1</v>
      </c>
      <c r="D10" s="317"/>
      <c r="E10" s="296" t="s">
        <v>369</v>
      </c>
      <c r="F10" s="659"/>
      <c r="G10" s="313"/>
      <c r="I10" s="297"/>
      <c r="J10" s="297"/>
      <c r="K10" s="207"/>
      <c r="M10" s="207"/>
    </row>
    <row r="11" spans="1:13" ht="18" customHeight="1">
      <c r="A11" s="16" t="s">
        <v>370</v>
      </c>
      <c r="B11" s="317"/>
      <c r="C11" s="724">
        <v>19.7</v>
      </c>
      <c r="D11" s="317"/>
      <c r="E11" s="296" t="s">
        <v>371</v>
      </c>
      <c r="F11" s="659"/>
      <c r="G11" s="313"/>
      <c r="I11" s="297"/>
      <c r="J11" s="297"/>
      <c r="K11" s="207"/>
    </row>
    <row r="12" spans="1:13" ht="18" customHeight="1">
      <c r="A12" s="9" t="s">
        <v>372</v>
      </c>
      <c r="B12" s="9"/>
      <c r="C12" s="724"/>
      <c r="D12" s="9"/>
      <c r="E12" s="296" t="s">
        <v>1036</v>
      </c>
      <c r="F12" s="659"/>
      <c r="G12" s="313"/>
      <c r="I12" s="297"/>
      <c r="J12" s="297"/>
      <c r="K12" s="207"/>
    </row>
    <row r="13" spans="1:13" ht="18" customHeight="1">
      <c r="A13" s="16" t="s">
        <v>373</v>
      </c>
      <c r="B13" s="317"/>
      <c r="C13" s="724">
        <v>1.7</v>
      </c>
      <c r="D13" s="317"/>
      <c r="E13" s="296" t="s">
        <v>1040</v>
      </c>
      <c r="F13" s="659"/>
      <c r="G13" s="313"/>
      <c r="I13" s="297"/>
      <c r="J13" s="297"/>
      <c r="K13" s="207"/>
      <c r="M13" s="226"/>
    </row>
    <row r="14" spans="1:13" ht="18" customHeight="1">
      <c r="A14" s="9" t="s">
        <v>374</v>
      </c>
      <c r="B14" s="9"/>
      <c r="C14" s="724"/>
      <c r="D14" s="9"/>
      <c r="E14" s="296" t="s">
        <v>375</v>
      </c>
      <c r="F14" s="659"/>
      <c r="G14" s="313"/>
      <c r="I14" s="297"/>
      <c r="J14" s="297"/>
      <c r="K14" s="207"/>
      <c r="M14" s="226"/>
    </row>
    <row r="15" spans="1:13" ht="18" customHeight="1">
      <c r="A15" s="9" t="s">
        <v>376</v>
      </c>
      <c r="B15" s="317"/>
      <c r="C15" s="724">
        <v>4.2</v>
      </c>
      <c r="D15" s="317"/>
      <c r="E15" s="296" t="s">
        <v>1043</v>
      </c>
      <c r="F15" s="659"/>
      <c r="G15" s="313"/>
      <c r="I15" s="297"/>
      <c r="J15" s="297"/>
      <c r="K15" s="207"/>
      <c r="M15" s="207"/>
    </row>
    <row r="16" spans="1:13" ht="18" customHeight="1">
      <c r="A16" s="9" t="s">
        <v>377</v>
      </c>
      <c r="B16" s="317"/>
      <c r="C16" s="724">
        <v>1</v>
      </c>
      <c r="D16" s="317"/>
      <c r="E16" s="296" t="s">
        <v>378</v>
      </c>
      <c r="F16" s="660"/>
      <c r="G16" s="313"/>
      <c r="I16" s="297"/>
      <c r="J16" s="297"/>
      <c r="K16" s="207"/>
      <c r="M16" s="207"/>
    </row>
    <row r="17" spans="1:13" ht="18" customHeight="1">
      <c r="A17" s="9" t="s">
        <v>379</v>
      </c>
      <c r="B17" s="317"/>
      <c r="C17" s="724">
        <v>4.7</v>
      </c>
      <c r="D17" s="317"/>
      <c r="E17" s="296" t="s">
        <v>380</v>
      </c>
      <c r="F17" s="659"/>
      <c r="G17" s="313"/>
      <c r="I17" s="297"/>
      <c r="J17" s="297"/>
      <c r="K17" s="297"/>
      <c r="M17" s="226"/>
    </row>
    <row r="18" spans="1:13" ht="18" customHeight="1">
      <c r="A18" s="9" t="s">
        <v>381</v>
      </c>
      <c r="B18" s="317"/>
      <c r="C18" s="724">
        <v>17.100000000000001</v>
      </c>
      <c r="D18" s="317"/>
      <c r="E18" s="296" t="s">
        <v>382</v>
      </c>
      <c r="F18" s="659"/>
      <c r="G18" s="313"/>
      <c r="I18" s="297"/>
      <c r="J18" s="297"/>
      <c r="K18" s="207"/>
      <c r="M18" s="207"/>
    </row>
    <row r="19" spans="1:13" ht="18" customHeight="1">
      <c r="A19" s="9" t="s">
        <v>383</v>
      </c>
      <c r="B19" s="317"/>
      <c r="C19" s="724">
        <v>4.4000000000000004</v>
      </c>
      <c r="D19" s="317"/>
      <c r="E19" s="296" t="s">
        <v>384</v>
      </c>
      <c r="F19" s="659"/>
      <c r="G19" s="313"/>
      <c r="I19" s="297"/>
      <c r="J19" s="297"/>
      <c r="K19" s="207"/>
      <c r="M19" s="207"/>
    </row>
    <row r="20" spans="1:13" ht="18" customHeight="1">
      <c r="A20" s="9" t="s">
        <v>385</v>
      </c>
      <c r="B20" s="317"/>
      <c r="C20" s="724">
        <v>3.8</v>
      </c>
      <c r="D20" s="317"/>
      <c r="E20" s="296" t="s">
        <v>386</v>
      </c>
      <c r="F20" s="659"/>
      <c r="G20" s="313"/>
      <c r="I20" s="297"/>
      <c r="J20" s="297"/>
      <c r="K20" s="207"/>
      <c r="M20" s="226"/>
    </row>
    <row r="21" spans="1:13" ht="18" customHeight="1">
      <c r="A21" s="9" t="s">
        <v>387</v>
      </c>
      <c r="B21" s="317"/>
      <c r="C21" s="724">
        <v>0.3</v>
      </c>
      <c r="D21" s="317"/>
      <c r="E21" s="296" t="s">
        <v>388</v>
      </c>
      <c r="F21" s="659"/>
      <c r="G21" s="313"/>
      <c r="H21" s="297"/>
      <c r="I21" s="297"/>
      <c r="J21" s="297"/>
      <c r="K21" s="207"/>
      <c r="M21" s="226"/>
    </row>
    <row r="22" spans="1:13" ht="18" customHeight="1">
      <c r="A22" s="9" t="s">
        <v>414</v>
      </c>
      <c r="B22" s="16"/>
      <c r="C22" s="724"/>
      <c r="D22" s="16"/>
      <c r="E22" s="296" t="s">
        <v>390</v>
      </c>
      <c r="F22" s="659"/>
      <c r="G22" s="313"/>
      <c r="H22" s="297"/>
      <c r="I22" s="297"/>
      <c r="J22" s="297"/>
      <c r="K22" s="207"/>
      <c r="M22" s="226"/>
    </row>
    <row r="23" spans="1:13" ht="18" customHeight="1">
      <c r="A23" s="9" t="s">
        <v>391</v>
      </c>
      <c r="B23" s="317"/>
      <c r="C23" s="724">
        <v>0.3</v>
      </c>
      <c r="D23" s="317"/>
      <c r="E23" s="296" t="s">
        <v>415</v>
      </c>
      <c r="F23" s="659"/>
      <c r="G23" s="313"/>
      <c r="H23" s="297"/>
      <c r="I23" s="297"/>
      <c r="J23" s="297"/>
      <c r="K23" s="207"/>
      <c r="L23" s="297"/>
      <c r="M23" s="226"/>
    </row>
    <row r="24" spans="1:13" ht="18" customHeight="1">
      <c r="A24" s="9" t="s">
        <v>392</v>
      </c>
      <c r="B24" s="317"/>
      <c r="C24" s="724">
        <v>2.4</v>
      </c>
      <c r="D24" s="317"/>
      <c r="E24" s="296" t="s">
        <v>393</v>
      </c>
      <c r="F24" s="659"/>
      <c r="G24" s="313"/>
      <c r="I24" s="297"/>
      <c r="J24" s="297"/>
      <c r="K24" s="207"/>
      <c r="M24" s="226"/>
    </row>
    <row r="25" spans="1:13" ht="18" customHeight="1">
      <c r="A25" s="9" t="s">
        <v>394</v>
      </c>
      <c r="B25" s="317"/>
      <c r="C25" s="724">
        <v>3.4</v>
      </c>
      <c r="D25" s="317"/>
      <c r="E25" s="296" t="s">
        <v>1038</v>
      </c>
      <c r="F25" s="659"/>
      <c r="G25" s="313"/>
      <c r="I25" s="297"/>
      <c r="J25" s="297"/>
      <c r="K25" s="207"/>
      <c r="M25" s="226"/>
    </row>
    <row r="26" spans="1:13" ht="18" customHeight="1">
      <c r="A26" s="9" t="s">
        <v>398</v>
      </c>
      <c r="B26" s="9"/>
      <c r="C26" s="724"/>
      <c r="D26" s="9"/>
      <c r="E26" s="296" t="s">
        <v>399</v>
      </c>
      <c r="F26" s="659"/>
      <c r="G26" s="313"/>
      <c r="I26" s="297"/>
      <c r="J26" s="297"/>
      <c r="K26" s="207"/>
      <c r="M26" s="207"/>
    </row>
    <row r="27" spans="1:13" ht="18" customHeight="1">
      <c r="A27" s="9" t="s">
        <v>400</v>
      </c>
      <c r="B27" s="317"/>
      <c r="C27" s="724">
        <v>0.8</v>
      </c>
      <c r="D27" s="317"/>
      <c r="E27" s="296" t="s">
        <v>401</v>
      </c>
      <c r="F27" s="658"/>
      <c r="G27" s="314"/>
      <c r="I27" s="297"/>
      <c r="J27" s="297"/>
      <c r="K27" s="207"/>
      <c r="M27" s="207"/>
    </row>
    <row r="28" spans="1:13" ht="18" customHeight="1">
      <c r="A28" s="9" t="s">
        <v>402</v>
      </c>
      <c r="B28" s="317"/>
      <c r="C28" s="724">
        <v>12.7</v>
      </c>
      <c r="D28" s="317"/>
      <c r="E28" s="296" t="s">
        <v>403</v>
      </c>
      <c r="G28" s="298"/>
      <c r="H28" s="299"/>
      <c r="L28" s="169"/>
      <c r="M28" s="207"/>
    </row>
    <row r="29" spans="1:13" s="300" customFormat="1" ht="18" customHeight="1">
      <c r="A29" s="9" t="s">
        <v>404</v>
      </c>
      <c r="B29" s="9"/>
      <c r="D29" s="9"/>
      <c r="E29" s="296" t="s">
        <v>405</v>
      </c>
      <c r="H29" s="169"/>
    </row>
    <row r="30" spans="1:13" ht="18" customHeight="1">
      <c r="A30" s="9" t="s">
        <v>406</v>
      </c>
      <c r="B30" s="317"/>
      <c r="C30" s="724">
        <v>17.3</v>
      </c>
      <c r="D30" s="317"/>
      <c r="E30" s="296" t="s">
        <v>1041</v>
      </c>
      <c r="M30" s="207"/>
    </row>
    <row r="31" spans="1:13" ht="33.75" customHeight="1">
      <c r="A31" s="301" t="s">
        <v>407</v>
      </c>
      <c r="B31" s="656"/>
      <c r="C31" s="528">
        <v>2502</v>
      </c>
      <c r="D31" s="656"/>
      <c r="E31" s="778" t="s">
        <v>408</v>
      </c>
      <c r="H31" s="303"/>
      <c r="M31" s="207"/>
    </row>
    <row r="32" spans="1:13" ht="13" customHeight="1">
      <c r="A32" s="16"/>
      <c r="B32" s="16"/>
      <c r="C32" s="527"/>
      <c r="D32" s="16"/>
      <c r="E32" s="67"/>
      <c r="G32" s="303"/>
      <c r="H32" s="303"/>
      <c r="M32" s="207"/>
    </row>
    <row r="33" spans="1:13" ht="13" customHeight="1">
      <c r="A33" s="304"/>
      <c r="B33" s="304"/>
      <c r="C33" s="725"/>
      <c r="D33" s="304"/>
      <c r="E33" s="67"/>
      <c r="G33" s="303"/>
      <c r="H33" s="303"/>
      <c r="J33" s="303"/>
      <c r="M33" s="207"/>
    </row>
    <row r="34" spans="1:13" ht="13" customHeight="1">
      <c r="A34" s="9"/>
      <c r="B34" s="9"/>
      <c r="C34" s="527"/>
      <c r="D34" s="9"/>
      <c r="E34" s="67"/>
      <c r="F34" s="297"/>
      <c r="G34" s="303"/>
      <c r="H34" s="303"/>
    </row>
    <row r="35" spans="1:13" ht="13" customHeight="1">
      <c r="A35" s="9"/>
      <c r="B35" s="9"/>
      <c r="C35" s="527"/>
      <c r="D35" s="9"/>
      <c r="E35" s="67"/>
      <c r="F35" s="297"/>
      <c r="G35" s="303"/>
      <c r="H35" s="303"/>
    </row>
    <row r="36" spans="1:13" ht="13" customHeight="1">
      <c r="A36" s="9"/>
      <c r="B36" s="9"/>
      <c r="C36" s="527"/>
      <c r="D36" s="9"/>
      <c r="E36" s="67"/>
      <c r="F36" s="297"/>
      <c r="G36" s="303"/>
      <c r="H36" s="303"/>
    </row>
    <row r="37" spans="1:13" ht="13" customHeight="1">
      <c r="A37" s="9"/>
      <c r="B37" s="9"/>
      <c r="C37" s="527"/>
      <c r="D37" s="9"/>
      <c r="E37" s="67"/>
      <c r="F37" s="297"/>
      <c r="G37" s="303"/>
      <c r="H37" s="303"/>
    </row>
    <row r="38" spans="1:13" ht="13" customHeight="1">
      <c r="A38" s="9"/>
      <c r="B38" s="9"/>
      <c r="C38" s="527"/>
      <c r="D38" s="9"/>
      <c r="E38" s="67"/>
      <c r="F38" s="297"/>
      <c r="G38" s="303"/>
      <c r="H38" s="303"/>
    </row>
    <row r="39" spans="1:13" ht="13" customHeight="1">
      <c r="A39" s="306"/>
      <c r="B39" s="16"/>
      <c r="C39" s="527"/>
      <c r="D39" s="16"/>
      <c r="E39" s="657"/>
      <c r="F39" s="297"/>
      <c r="G39" s="303"/>
      <c r="H39" s="303"/>
      <c r="M39" s="207"/>
    </row>
    <row r="40" spans="1:13" s="282" customFormat="1" ht="13" customHeight="1">
      <c r="A40" s="65" t="s">
        <v>879</v>
      </c>
      <c r="B40" s="68"/>
      <c r="C40" s="726"/>
      <c r="D40" s="68"/>
      <c r="E40" s="69" t="s">
        <v>880</v>
      </c>
      <c r="H40" s="280"/>
      <c r="I40" s="280"/>
      <c r="J40" s="280"/>
      <c r="K40" s="280"/>
      <c r="L40" s="281"/>
    </row>
    <row r="41" spans="1:13" ht="13" customHeight="1">
      <c r="A41" s="248"/>
      <c r="B41" s="248"/>
      <c r="D41" s="248"/>
      <c r="F41" s="297"/>
      <c r="G41" s="303"/>
      <c r="H41" s="303"/>
    </row>
    <row r="42" spans="1:13" ht="13" customHeight="1">
      <c r="A42" s="248"/>
      <c r="B42" s="248"/>
      <c r="D42" s="248"/>
      <c r="F42" s="297"/>
      <c r="G42" s="303"/>
      <c r="H42" s="303"/>
    </row>
    <row r="43" spans="1:13" ht="13" customHeight="1">
      <c r="F43" s="297"/>
      <c r="G43" s="303"/>
      <c r="H43" s="303"/>
      <c r="M43" s="207"/>
    </row>
    <row r="44" spans="1:13" ht="13" customHeight="1"/>
    <row r="47" spans="1:13" ht="13" customHeight="1">
      <c r="A47" s="902"/>
      <c r="B47" s="902"/>
      <c r="C47" s="902"/>
      <c r="D47" s="902"/>
      <c r="E47" s="902"/>
      <c r="F47" s="297"/>
      <c r="G47" s="303"/>
      <c r="H47" s="303"/>
      <c r="M47" s="207"/>
    </row>
    <row r="48" spans="1:13" ht="13" customHeight="1">
      <c r="E48" s="308"/>
      <c r="F48" s="297"/>
      <c r="G48" s="303"/>
      <c r="M48" s="207"/>
    </row>
    <row r="49" spans="1:13" ht="13" customHeight="1">
      <c r="G49" s="303"/>
      <c r="H49" s="303"/>
    </row>
    <row r="50" spans="1:13" ht="13" customHeight="1">
      <c r="E50" s="308"/>
      <c r="F50" s="297"/>
      <c r="H50" s="303"/>
      <c r="M50" s="226"/>
    </row>
    <row r="51" spans="1:13" ht="13" customHeight="1">
      <c r="E51" s="308"/>
      <c r="F51" s="297"/>
      <c r="G51" s="303"/>
      <c r="H51" s="303"/>
      <c r="M51" s="207"/>
    </row>
    <row r="52" spans="1:13" ht="13" customHeight="1">
      <c r="E52" s="308"/>
      <c r="F52" s="297"/>
      <c r="G52" s="303"/>
      <c r="H52" s="303"/>
      <c r="M52" s="207"/>
    </row>
    <row r="53" spans="1:13" ht="13" customHeight="1">
      <c r="E53" s="308"/>
      <c r="F53" s="297"/>
      <c r="G53" s="303"/>
      <c r="H53" s="303"/>
    </row>
    <row r="54" spans="1:13" ht="13" customHeight="1">
      <c r="A54" s="309"/>
      <c r="B54" s="309"/>
      <c r="C54" s="727"/>
      <c r="D54" s="309"/>
      <c r="E54" s="308"/>
      <c r="F54" s="297"/>
      <c r="G54" s="303"/>
      <c r="M54" s="207"/>
    </row>
    <row r="55" spans="1:13" ht="13" customHeight="1">
      <c r="A55" s="309"/>
      <c r="B55" s="309"/>
      <c r="C55" s="727"/>
      <c r="D55" s="309"/>
      <c r="E55" s="308"/>
      <c r="F55" s="297"/>
      <c r="G55" s="303"/>
      <c r="M55" s="207"/>
    </row>
    <row r="56" spans="1:13" ht="13" customHeight="1"/>
    <row r="57" spans="1:13" ht="13.5" customHeight="1">
      <c r="E57" s="311"/>
      <c r="F57" s="303"/>
      <c r="H57" s="303"/>
      <c r="M57" s="226"/>
    </row>
    <row r="58" spans="1:13" ht="14.25" customHeight="1"/>
    <row r="59" spans="1:13">
      <c r="G59" s="303"/>
      <c r="M59" s="207"/>
    </row>
    <row r="60" spans="1:13">
      <c r="M60" s="207"/>
    </row>
    <row r="61" spans="1:13">
      <c r="M61" s="207"/>
    </row>
    <row r="62" spans="1:13">
      <c r="M62" s="207"/>
    </row>
    <row r="63" spans="1:13">
      <c r="M63" s="207"/>
    </row>
    <row r="64" spans="1:13">
      <c r="M64" s="207"/>
    </row>
    <row r="65" spans="5:17">
      <c r="M65" s="207"/>
    </row>
    <row r="66" spans="5:17">
      <c r="M66" s="207"/>
    </row>
    <row r="67" spans="5:17">
      <c r="M67" s="207"/>
    </row>
    <row r="68" spans="5:17">
      <c r="M68" s="207"/>
    </row>
    <row r="69" spans="5:17">
      <c r="M69" s="207"/>
    </row>
    <row r="70" spans="5:17">
      <c r="M70" s="207"/>
    </row>
    <row r="71" spans="5:17">
      <c r="H71" s="303"/>
      <c r="M71" s="207"/>
    </row>
    <row r="72" spans="5:17">
      <c r="H72" s="303"/>
      <c r="I72" s="303"/>
      <c r="M72" s="207"/>
    </row>
    <row r="73" spans="5:17">
      <c r="H73" s="303"/>
      <c r="I73" s="303"/>
    </row>
    <row r="74" spans="5:17">
      <c r="H74" s="303"/>
      <c r="I74" s="303"/>
    </row>
    <row r="75" spans="5:17">
      <c r="E75" s="311"/>
      <c r="F75" s="303"/>
      <c r="H75" s="303"/>
      <c r="I75" s="303"/>
    </row>
    <row r="76" spans="5:17">
      <c r="E76" s="311"/>
      <c r="F76" s="303"/>
      <c r="H76" s="303"/>
      <c r="I76" s="303"/>
    </row>
    <row r="77" spans="5:17">
      <c r="E77" s="311"/>
      <c r="F77" s="303"/>
      <c r="H77" s="303"/>
      <c r="I77" s="303"/>
    </row>
    <row r="78" spans="5:17">
      <c r="E78" s="311"/>
      <c r="F78" s="303"/>
      <c r="H78" s="303"/>
      <c r="I78" s="303"/>
      <c r="Q78" s="226" t="s">
        <v>409</v>
      </c>
    </row>
    <row r="79" spans="5:17">
      <c r="E79" s="311"/>
      <c r="F79" s="303"/>
      <c r="H79" s="303"/>
      <c r="I79" s="303"/>
    </row>
    <row r="80" spans="5:17">
      <c r="E80" s="311"/>
      <c r="F80" s="303"/>
      <c r="H80" s="303"/>
      <c r="I80" s="303"/>
      <c r="L80" s="169"/>
    </row>
    <row r="81" spans="5:12" ht="10" customHeight="1">
      <c r="E81" s="311"/>
      <c r="F81" s="303"/>
      <c r="G81" s="297"/>
      <c r="H81" s="303"/>
      <c r="I81" s="303"/>
      <c r="L81" s="169"/>
    </row>
    <row r="82" spans="5:12" ht="10" customHeight="1">
      <c r="E82" s="311"/>
      <c r="F82" s="303"/>
      <c r="H82" s="303"/>
      <c r="I82" s="303"/>
      <c r="L82" s="169"/>
    </row>
    <row r="83" spans="5:12" ht="10" customHeight="1">
      <c r="E83" s="311"/>
      <c r="F83" s="303"/>
      <c r="H83" s="303"/>
      <c r="I83" s="303"/>
      <c r="L83" s="169"/>
    </row>
    <row r="84" spans="5:12" ht="14.25" customHeight="1">
      <c r="E84" s="311"/>
      <c r="F84" s="303"/>
      <c r="H84" s="303"/>
      <c r="I84" s="303"/>
      <c r="L84" s="169"/>
    </row>
    <row r="85" spans="5:12">
      <c r="E85" s="311"/>
      <c r="F85" s="303"/>
      <c r="H85" s="303"/>
      <c r="I85" s="303"/>
      <c r="L85" s="169"/>
    </row>
    <row r="86" spans="5:12">
      <c r="E86" s="311"/>
      <c r="F86" s="303"/>
      <c r="H86" s="303"/>
      <c r="I86" s="303"/>
      <c r="L86" s="169"/>
    </row>
    <row r="87" spans="5:12">
      <c r="E87" s="311"/>
      <c r="F87" s="303"/>
      <c r="H87" s="303"/>
      <c r="I87" s="303"/>
      <c r="L87" s="169"/>
    </row>
    <row r="88" spans="5:12">
      <c r="E88" s="311"/>
      <c r="F88" s="303"/>
      <c r="H88" s="303"/>
      <c r="I88" s="303"/>
      <c r="L88" s="169"/>
    </row>
    <row r="89" spans="5:12">
      <c r="E89" s="311"/>
      <c r="F89" s="303"/>
      <c r="H89" s="303"/>
      <c r="I89" s="303"/>
      <c r="L89" s="169"/>
    </row>
    <row r="90" spans="5:12">
      <c r="E90" s="311"/>
      <c r="F90" s="303"/>
      <c r="H90" s="303"/>
      <c r="I90" s="303"/>
      <c r="L90" s="169"/>
    </row>
    <row r="91" spans="5:12">
      <c r="E91" s="311"/>
      <c r="F91" s="303"/>
      <c r="H91" s="303"/>
      <c r="I91" s="303"/>
      <c r="L91" s="169"/>
    </row>
    <row r="92" spans="5:12">
      <c r="E92" s="311"/>
      <c r="F92" s="303"/>
      <c r="H92" s="303"/>
      <c r="I92" s="303"/>
      <c r="L92" s="169"/>
    </row>
    <row r="93" spans="5:12">
      <c r="E93" s="311"/>
      <c r="F93" s="303"/>
      <c r="I93" s="303"/>
      <c r="L93" s="169"/>
    </row>
    <row r="94" spans="5:12">
      <c r="E94" s="311"/>
      <c r="F94" s="303"/>
      <c r="L94" s="169"/>
    </row>
    <row r="95" spans="5:12">
      <c r="E95" s="311"/>
      <c r="F95" s="303"/>
      <c r="L95" s="169"/>
    </row>
    <row r="96" spans="5:12">
      <c r="E96" s="311"/>
      <c r="F96" s="303"/>
      <c r="L96" s="169"/>
    </row>
  </sheetData>
  <mergeCells count="1">
    <mergeCell ref="A47:E47"/>
  </mergeCells>
  <printOptions gridLinesSet="0"/>
  <pageMargins left="0.78740157480314965" right="0.367187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00"/>
  </sheetPr>
  <dimension ref="A1:HG146"/>
  <sheetViews>
    <sheetView showGridLines="0" view="pageLayout" topLeftCell="A119" zoomScaleSheetLayoutView="50" workbookViewId="0">
      <selection activeCell="A33" sqref="A33"/>
    </sheetView>
  </sheetViews>
  <sheetFormatPr defaultColWidth="10.26953125" defaultRowHeight="13"/>
  <cols>
    <col min="1" max="1" width="38.453125" style="369" customWidth="1"/>
    <col min="2" max="3" width="17.7265625" style="378" customWidth="1"/>
    <col min="4" max="4" width="40.26953125" style="369" customWidth="1"/>
    <col min="5" max="5" width="5.7265625" style="369" customWidth="1"/>
    <col min="6" max="6" width="19" style="369" customWidth="1"/>
    <col min="7" max="254" width="10.26953125" style="369"/>
    <col min="255" max="255" width="32.7265625" style="369" customWidth="1"/>
    <col min="256" max="257" width="17.7265625" style="369" customWidth="1"/>
    <col min="258" max="258" width="38.453125" style="369" customWidth="1"/>
    <col min="259" max="259" width="5.7265625" style="369" customWidth="1"/>
    <col min="260" max="510" width="10.26953125" style="369"/>
    <col min="511" max="511" width="32.7265625" style="369" customWidth="1"/>
    <col min="512" max="513" width="17.7265625" style="369" customWidth="1"/>
    <col min="514" max="514" width="38.453125" style="369" customWidth="1"/>
    <col min="515" max="515" width="5.7265625" style="369" customWidth="1"/>
    <col min="516" max="766" width="10.26953125" style="369"/>
    <col min="767" max="767" width="32.7265625" style="369" customWidth="1"/>
    <col min="768" max="769" width="17.7265625" style="369" customWidth="1"/>
    <col min="770" max="770" width="38.453125" style="369" customWidth="1"/>
    <col min="771" max="771" width="5.7265625" style="369" customWidth="1"/>
    <col min="772" max="1022" width="10.26953125" style="369"/>
    <col min="1023" max="1023" width="32.7265625" style="369" customWidth="1"/>
    <col min="1024" max="1025" width="17.7265625" style="369" customWidth="1"/>
    <col min="1026" max="1026" width="38.453125" style="369" customWidth="1"/>
    <col min="1027" max="1027" width="5.7265625" style="369" customWidth="1"/>
    <col min="1028" max="1278" width="10.26953125" style="369"/>
    <col min="1279" max="1279" width="32.7265625" style="369" customWidth="1"/>
    <col min="1280" max="1281" width="17.7265625" style="369" customWidth="1"/>
    <col min="1282" max="1282" width="38.453125" style="369" customWidth="1"/>
    <col min="1283" max="1283" width="5.7265625" style="369" customWidth="1"/>
    <col min="1284" max="1534" width="10.26953125" style="369"/>
    <col min="1535" max="1535" width="32.7265625" style="369" customWidth="1"/>
    <col min="1536" max="1537" width="17.7265625" style="369" customWidth="1"/>
    <col min="1538" max="1538" width="38.453125" style="369" customWidth="1"/>
    <col min="1539" max="1539" width="5.7265625" style="369" customWidth="1"/>
    <col min="1540" max="1790" width="10.26953125" style="369"/>
    <col min="1791" max="1791" width="32.7265625" style="369" customWidth="1"/>
    <col min="1792" max="1793" width="17.7265625" style="369" customWidth="1"/>
    <col min="1794" max="1794" width="38.453125" style="369" customWidth="1"/>
    <col min="1795" max="1795" width="5.7265625" style="369" customWidth="1"/>
    <col min="1796" max="2046" width="10.26953125" style="369"/>
    <col min="2047" max="2047" width="32.7265625" style="369" customWidth="1"/>
    <col min="2048" max="2049" width="17.7265625" style="369" customWidth="1"/>
    <col min="2050" max="2050" width="38.453125" style="369" customWidth="1"/>
    <col min="2051" max="2051" width="5.7265625" style="369" customWidth="1"/>
    <col min="2052" max="2302" width="10.26953125" style="369"/>
    <col min="2303" max="2303" width="32.7265625" style="369" customWidth="1"/>
    <col min="2304" max="2305" width="17.7265625" style="369" customWidth="1"/>
    <col min="2306" max="2306" width="38.453125" style="369" customWidth="1"/>
    <col min="2307" max="2307" width="5.7265625" style="369" customWidth="1"/>
    <col min="2308" max="2558" width="10.26953125" style="369"/>
    <col min="2559" max="2559" width="32.7265625" style="369" customWidth="1"/>
    <col min="2560" max="2561" width="17.7265625" style="369" customWidth="1"/>
    <col min="2562" max="2562" width="38.453125" style="369" customWidth="1"/>
    <col min="2563" max="2563" width="5.7265625" style="369" customWidth="1"/>
    <col min="2564" max="2814" width="10.26953125" style="369"/>
    <col min="2815" max="2815" width="32.7265625" style="369" customWidth="1"/>
    <col min="2816" max="2817" width="17.7265625" style="369" customWidth="1"/>
    <col min="2818" max="2818" width="38.453125" style="369" customWidth="1"/>
    <col min="2819" max="2819" width="5.7265625" style="369" customWidth="1"/>
    <col min="2820" max="3070" width="10.26953125" style="369"/>
    <col min="3071" max="3071" width="32.7265625" style="369" customWidth="1"/>
    <col min="3072" max="3073" width="17.7265625" style="369" customWidth="1"/>
    <col min="3074" max="3074" width="38.453125" style="369" customWidth="1"/>
    <col min="3075" max="3075" width="5.7265625" style="369" customWidth="1"/>
    <col min="3076" max="3326" width="10.26953125" style="369"/>
    <col min="3327" max="3327" width="32.7265625" style="369" customWidth="1"/>
    <col min="3328" max="3329" width="17.7265625" style="369" customWidth="1"/>
    <col min="3330" max="3330" width="38.453125" style="369" customWidth="1"/>
    <col min="3331" max="3331" width="5.7265625" style="369" customWidth="1"/>
    <col min="3332" max="3582" width="10.26953125" style="369"/>
    <col min="3583" max="3583" width="32.7265625" style="369" customWidth="1"/>
    <col min="3584" max="3585" width="17.7265625" style="369" customWidth="1"/>
    <col min="3586" max="3586" width="38.453125" style="369" customWidth="1"/>
    <col min="3587" max="3587" width="5.7265625" style="369" customWidth="1"/>
    <col min="3588" max="3838" width="10.26953125" style="369"/>
    <col min="3839" max="3839" width="32.7265625" style="369" customWidth="1"/>
    <col min="3840" max="3841" width="17.7265625" style="369" customWidth="1"/>
    <col min="3842" max="3842" width="38.453125" style="369" customWidth="1"/>
    <col min="3843" max="3843" width="5.7265625" style="369" customWidth="1"/>
    <col min="3844" max="4094" width="10.26953125" style="369"/>
    <col min="4095" max="4095" width="32.7265625" style="369" customWidth="1"/>
    <col min="4096" max="4097" width="17.7265625" style="369" customWidth="1"/>
    <col min="4098" max="4098" width="38.453125" style="369" customWidth="1"/>
    <col min="4099" max="4099" width="5.7265625" style="369" customWidth="1"/>
    <col min="4100" max="4350" width="10.26953125" style="369"/>
    <col min="4351" max="4351" width="32.7265625" style="369" customWidth="1"/>
    <col min="4352" max="4353" width="17.7265625" style="369" customWidth="1"/>
    <col min="4354" max="4354" width="38.453125" style="369" customWidth="1"/>
    <col min="4355" max="4355" width="5.7265625" style="369" customWidth="1"/>
    <col min="4356" max="4606" width="10.26953125" style="369"/>
    <col min="4607" max="4607" width="32.7265625" style="369" customWidth="1"/>
    <col min="4608" max="4609" width="17.7265625" style="369" customWidth="1"/>
    <col min="4610" max="4610" width="38.453125" style="369" customWidth="1"/>
    <col min="4611" max="4611" width="5.7265625" style="369" customWidth="1"/>
    <col min="4612" max="4862" width="10.26953125" style="369"/>
    <col min="4863" max="4863" width="32.7265625" style="369" customWidth="1"/>
    <col min="4864" max="4865" width="17.7265625" style="369" customWidth="1"/>
    <col min="4866" max="4866" width="38.453125" style="369" customWidth="1"/>
    <col min="4867" max="4867" width="5.7265625" style="369" customWidth="1"/>
    <col min="4868" max="5118" width="10.26953125" style="369"/>
    <col min="5119" max="5119" width="32.7265625" style="369" customWidth="1"/>
    <col min="5120" max="5121" width="17.7265625" style="369" customWidth="1"/>
    <col min="5122" max="5122" width="38.453125" style="369" customWidth="1"/>
    <col min="5123" max="5123" width="5.7265625" style="369" customWidth="1"/>
    <col min="5124" max="5374" width="10.26953125" style="369"/>
    <col min="5375" max="5375" width="32.7265625" style="369" customWidth="1"/>
    <col min="5376" max="5377" width="17.7265625" style="369" customWidth="1"/>
    <col min="5378" max="5378" width="38.453125" style="369" customWidth="1"/>
    <col min="5379" max="5379" width="5.7265625" style="369" customWidth="1"/>
    <col min="5380" max="5630" width="10.26953125" style="369"/>
    <col min="5631" max="5631" width="32.7265625" style="369" customWidth="1"/>
    <col min="5632" max="5633" width="17.7265625" style="369" customWidth="1"/>
    <col min="5634" max="5634" width="38.453125" style="369" customWidth="1"/>
    <col min="5635" max="5635" width="5.7265625" style="369" customWidth="1"/>
    <col min="5636" max="5886" width="10.26953125" style="369"/>
    <col min="5887" max="5887" width="32.7265625" style="369" customWidth="1"/>
    <col min="5888" max="5889" width="17.7265625" style="369" customWidth="1"/>
    <col min="5890" max="5890" width="38.453125" style="369" customWidth="1"/>
    <col min="5891" max="5891" width="5.7265625" style="369" customWidth="1"/>
    <col min="5892" max="6142" width="10.26953125" style="369"/>
    <col min="6143" max="6143" width="32.7265625" style="369" customWidth="1"/>
    <col min="6144" max="6145" width="17.7265625" style="369" customWidth="1"/>
    <col min="6146" max="6146" width="38.453125" style="369" customWidth="1"/>
    <col min="6147" max="6147" width="5.7265625" style="369" customWidth="1"/>
    <col min="6148" max="6398" width="10.26953125" style="369"/>
    <col min="6399" max="6399" width="32.7265625" style="369" customWidth="1"/>
    <col min="6400" max="6401" width="17.7265625" style="369" customWidth="1"/>
    <col min="6402" max="6402" width="38.453125" style="369" customWidth="1"/>
    <col min="6403" max="6403" width="5.7265625" style="369" customWidth="1"/>
    <col min="6404" max="6654" width="10.26953125" style="369"/>
    <col min="6655" max="6655" width="32.7265625" style="369" customWidth="1"/>
    <col min="6656" max="6657" width="17.7265625" style="369" customWidth="1"/>
    <col min="6658" max="6658" width="38.453125" style="369" customWidth="1"/>
    <col min="6659" max="6659" width="5.7265625" style="369" customWidth="1"/>
    <col min="6660" max="6910" width="10.26953125" style="369"/>
    <col min="6911" max="6911" width="32.7265625" style="369" customWidth="1"/>
    <col min="6912" max="6913" width="17.7265625" style="369" customWidth="1"/>
    <col min="6914" max="6914" width="38.453125" style="369" customWidth="1"/>
    <col min="6915" max="6915" width="5.7265625" style="369" customWidth="1"/>
    <col min="6916" max="7166" width="10.26953125" style="369"/>
    <col min="7167" max="7167" width="32.7265625" style="369" customWidth="1"/>
    <col min="7168" max="7169" width="17.7265625" style="369" customWidth="1"/>
    <col min="7170" max="7170" width="38.453125" style="369" customWidth="1"/>
    <col min="7171" max="7171" width="5.7265625" style="369" customWidth="1"/>
    <col min="7172" max="7422" width="10.26953125" style="369"/>
    <col min="7423" max="7423" width="32.7265625" style="369" customWidth="1"/>
    <col min="7424" max="7425" width="17.7265625" style="369" customWidth="1"/>
    <col min="7426" max="7426" width="38.453125" style="369" customWidth="1"/>
    <col min="7427" max="7427" width="5.7265625" style="369" customWidth="1"/>
    <col min="7428" max="7678" width="10.26953125" style="369"/>
    <col min="7679" max="7679" width="32.7265625" style="369" customWidth="1"/>
    <col min="7680" max="7681" width="17.7265625" style="369" customWidth="1"/>
    <col min="7682" max="7682" width="38.453125" style="369" customWidth="1"/>
    <col min="7683" max="7683" width="5.7265625" style="369" customWidth="1"/>
    <col min="7684" max="7934" width="10.26953125" style="369"/>
    <col min="7935" max="7935" width="32.7265625" style="369" customWidth="1"/>
    <col min="7936" max="7937" width="17.7265625" style="369" customWidth="1"/>
    <col min="7938" max="7938" width="38.453125" style="369" customWidth="1"/>
    <col min="7939" max="7939" width="5.7265625" style="369" customWidth="1"/>
    <col min="7940" max="8190" width="10.26953125" style="369"/>
    <col min="8191" max="8191" width="32.7265625" style="369" customWidth="1"/>
    <col min="8192" max="8193" width="17.7265625" style="369" customWidth="1"/>
    <col min="8194" max="8194" width="38.453125" style="369" customWidth="1"/>
    <col min="8195" max="8195" width="5.7265625" style="369" customWidth="1"/>
    <col min="8196" max="8446" width="10.26953125" style="369"/>
    <col min="8447" max="8447" width="32.7265625" style="369" customWidth="1"/>
    <col min="8448" max="8449" width="17.7265625" style="369" customWidth="1"/>
    <col min="8450" max="8450" width="38.453125" style="369" customWidth="1"/>
    <col min="8451" max="8451" width="5.7265625" style="369" customWidth="1"/>
    <col min="8452" max="8702" width="10.26953125" style="369"/>
    <col min="8703" max="8703" width="32.7265625" style="369" customWidth="1"/>
    <col min="8704" max="8705" width="17.7265625" style="369" customWidth="1"/>
    <col min="8706" max="8706" width="38.453125" style="369" customWidth="1"/>
    <col min="8707" max="8707" width="5.7265625" style="369" customWidth="1"/>
    <col min="8708" max="8958" width="10.26953125" style="369"/>
    <col min="8959" max="8959" width="32.7265625" style="369" customWidth="1"/>
    <col min="8960" max="8961" width="17.7265625" style="369" customWidth="1"/>
    <col min="8962" max="8962" width="38.453125" style="369" customWidth="1"/>
    <col min="8963" max="8963" width="5.7265625" style="369" customWidth="1"/>
    <col min="8964" max="9214" width="10.26953125" style="369"/>
    <col min="9215" max="9215" width="32.7265625" style="369" customWidth="1"/>
    <col min="9216" max="9217" width="17.7265625" style="369" customWidth="1"/>
    <col min="9218" max="9218" width="38.453125" style="369" customWidth="1"/>
    <col min="9219" max="9219" width="5.7265625" style="369" customWidth="1"/>
    <col min="9220" max="9470" width="10.26953125" style="369"/>
    <col min="9471" max="9471" width="32.7265625" style="369" customWidth="1"/>
    <col min="9472" max="9473" width="17.7265625" style="369" customWidth="1"/>
    <col min="9474" max="9474" width="38.453125" style="369" customWidth="1"/>
    <col min="9475" max="9475" width="5.7265625" style="369" customWidth="1"/>
    <col min="9476" max="9726" width="10.26953125" style="369"/>
    <col min="9727" max="9727" width="32.7265625" style="369" customWidth="1"/>
    <col min="9728" max="9729" width="17.7265625" style="369" customWidth="1"/>
    <col min="9730" max="9730" width="38.453125" style="369" customWidth="1"/>
    <col min="9731" max="9731" width="5.7265625" style="369" customWidth="1"/>
    <col min="9732" max="9982" width="10.26953125" style="369"/>
    <col min="9983" max="9983" width="32.7265625" style="369" customWidth="1"/>
    <col min="9984" max="9985" width="17.7265625" style="369" customWidth="1"/>
    <col min="9986" max="9986" width="38.453125" style="369" customWidth="1"/>
    <col min="9987" max="9987" width="5.7265625" style="369" customWidth="1"/>
    <col min="9988" max="10238" width="10.26953125" style="369"/>
    <col min="10239" max="10239" width="32.7265625" style="369" customWidth="1"/>
    <col min="10240" max="10241" width="17.7265625" style="369" customWidth="1"/>
    <col min="10242" max="10242" width="38.453125" style="369" customWidth="1"/>
    <col min="10243" max="10243" width="5.7265625" style="369" customWidth="1"/>
    <col min="10244" max="10494" width="10.26953125" style="369"/>
    <col min="10495" max="10495" width="32.7265625" style="369" customWidth="1"/>
    <col min="10496" max="10497" width="17.7265625" style="369" customWidth="1"/>
    <col min="10498" max="10498" width="38.453125" style="369" customWidth="1"/>
    <col min="10499" max="10499" width="5.7265625" style="369" customWidth="1"/>
    <col min="10500" max="10750" width="10.26953125" style="369"/>
    <col min="10751" max="10751" width="32.7265625" style="369" customWidth="1"/>
    <col min="10752" max="10753" width="17.7265625" style="369" customWidth="1"/>
    <col min="10754" max="10754" width="38.453125" style="369" customWidth="1"/>
    <col min="10755" max="10755" width="5.7265625" style="369" customWidth="1"/>
    <col min="10756" max="11006" width="10.26953125" style="369"/>
    <col min="11007" max="11007" width="32.7265625" style="369" customWidth="1"/>
    <col min="11008" max="11009" width="17.7265625" style="369" customWidth="1"/>
    <col min="11010" max="11010" width="38.453125" style="369" customWidth="1"/>
    <col min="11011" max="11011" width="5.7265625" style="369" customWidth="1"/>
    <col min="11012" max="11262" width="10.26953125" style="369"/>
    <col min="11263" max="11263" width="32.7265625" style="369" customWidth="1"/>
    <col min="11264" max="11265" width="17.7265625" style="369" customWidth="1"/>
    <col min="11266" max="11266" width="38.453125" style="369" customWidth="1"/>
    <col min="11267" max="11267" width="5.7265625" style="369" customWidth="1"/>
    <col min="11268" max="11518" width="10.26953125" style="369"/>
    <col min="11519" max="11519" width="32.7265625" style="369" customWidth="1"/>
    <col min="11520" max="11521" width="17.7265625" style="369" customWidth="1"/>
    <col min="11522" max="11522" width="38.453125" style="369" customWidth="1"/>
    <col min="11523" max="11523" width="5.7265625" style="369" customWidth="1"/>
    <col min="11524" max="11774" width="10.26953125" style="369"/>
    <col min="11775" max="11775" width="32.7265625" style="369" customWidth="1"/>
    <col min="11776" max="11777" width="17.7265625" style="369" customWidth="1"/>
    <col min="11778" max="11778" width="38.453125" style="369" customWidth="1"/>
    <col min="11779" max="11779" width="5.7265625" style="369" customWidth="1"/>
    <col min="11780" max="12030" width="10.26953125" style="369"/>
    <col min="12031" max="12031" width="32.7265625" style="369" customWidth="1"/>
    <col min="12032" max="12033" width="17.7265625" style="369" customWidth="1"/>
    <col min="12034" max="12034" width="38.453125" style="369" customWidth="1"/>
    <col min="12035" max="12035" width="5.7265625" style="369" customWidth="1"/>
    <col min="12036" max="12286" width="10.26953125" style="369"/>
    <col min="12287" max="12287" width="32.7265625" style="369" customWidth="1"/>
    <col min="12288" max="12289" width="17.7265625" style="369" customWidth="1"/>
    <col min="12290" max="12290" width="38.453125" style="369" customWidth="1"/>
    <col min="12291" max="12291" width="5.7265625" style="369" customWidth="1"/>
    <col min="12292" max="12542" width="10.26953125" style="369"/>
    <col min="12543" max="12543" width="32.7265625" style="369" customWidth="1"/>
    <col min="12544" max="12545" width="17.7265625" style="369" customWidth="1"/>
    <col min="12546" max="12546" width="38.453125" style="369" customWidth="1"/>
    <col min="12547" max="12547" width="5.7265625" style="369" customWidth="1"/>
    <col min="12548" max="12798" width="10.26953125" style="369"/>
    <col min="12799" max="12799" width="32.7265625" style="369" customWidth="1"/>
    <col min="12800" max="12801" width="17.7265625" style="369" customWidth="1"/>
    <col min="12802" max="12802" width="38.453125" style="369" customWidth="1"/>
    <col min="12803" max="12803" width="5.7265625" style="369" customWidth="1"/>
    <col min="12804" max="13054" width="10.26953125" style="369"/>
    <col min="13055" max="13055" width="32.7265625" style="369" customWidth="1"/>
    <col min="13056" max="13057" width="17.7265625" style="369" customWidth="1"/>
    <col min="13058" max="13058" width="38.453125" style="369" customWidth="1"/>
    <col min="13059" max="13059" width="5.7265625" style="369" customWidth="1"/>
    <col min="13060" max="13310" width="10.26953125" style="369"/>
    <col min="13311" max="13311" width="32.7265625" style="369" customWidth="1"/>
    <col min="13312" max="13313" width="17.7265625" style="369" customWidth="1"/>
    <col min="13314" max="13314" width="38.453125" style="369" customWidth="1"/>
    <col min="13315" max="13315" width="5.7265625" style="369" customWidth="1"/>
    <col min="13316" max="13566" width="10.26953125" style="369"/>
    <col min="13567" max="13567" width="32.7265625" style="369" customWidth="1"/>
    <col min="13568" max="13569" width="17.7265625" style="369" customWidth="1"/>
    <col min="13570" max="13570" width="38.453125" style="369" customWidth="1"/>
    <col min="13571" max="13571" width="5.7265625" style="369" customWidth="1"/>
    <col min="13572" max="13822" width="10.26953125" style="369"/>
    <col min="13823" max="13823" width="32.7265625" style="369" customWidth="1"/>
    <col min="13824" max="13825" width="17.7265625" style="369" customWidth="1"/>
    <col min="13826" max="13826" width="38.453125" style="369" customWidth="1"/>
    <col min="13827" max="13827" width="5.7265625" style="369" customWidth="1"/>
    <col min="13828" max="14078" width="10.26953125" style="369"/>
    <col min="14079" max="14079" width="32.7265625" style="369" customWidth="1"/>
    <col min="14080" max="14081" width="17.7265625" style="369" customWidth="1"/>
    <col min="14082" max="14082" width="38.453125" style="369" customWidth="1"/>
    <col min="14083" max="14083" width="5.7265625" style="369" customWidth="1"/>
    <col min="14084" max="14334" width="10.26953125" style="369"/>
    <col min="14335" max="14335" width="32.7265625" style="369" customWidth="1"/>
    <col min="14336" max="14337" width="17.7265625" style="369" customWidth="1"/>
    <col min="14338" max="14338" width="38.453125" style="369" customWidth="1"/>
    <col min="14339" max="14339" width="5.7265625" style="369" customWidth="1"/>
    <col min="14340" max="14590" width="10.26953125" style="369"/>
    <col min="14591" max="14591" width="32.7265625" style="369" customWidth="1"/>
    <col min="14592" max="14593" width="17.7265625" style="369" customWidth="1"/>
    <col min="14594" max="14594" width="38.453125" style="369" customWidth="1"/>
    <col min="14595" max="14595" width="5.7265625" style="369" customWidth="1"/>
    <col min="14596" max="14846" width="10.26953125" style="369"/>
    <col min="14847" max="14847" width="32.7265625" style="369" customWidth="1"/>
    <col min="14848" max="14849" width="17.7265625" style="369" customWidth="1"/>
    <col min="14850" max="14850" width="38.453125" style="369" customWidth="1"/>
    <col min="14851" max="14851" width="5.7265625" style="369" customWidth="1"/>
    <col min="14852" max="15102" width="10.26953125" style="369"/>
    <col min="15103" max="15103" width="32.7265625" style="369" customWidth="1"/>
    <col min="15104" max="15105" width="17.7265625" style="369" customWidth="1"/>
    <col min="15106" max="15106" width="38.453125" style="369" customWidth="1"/>
    <col min="15107" max="15107" width="5.7265625" style="369" customWidth="1"/>
    <col min="15108" max="15358" width="10.26953125" style="369"/>
    <col min="15359" max="15359" width="32.7265625" style="369" customWidth="1"/>
    <col min="15360" max="15361" width="17.7265625" style="369" customWidth="1"/>
    <col min="15362" max="15362" width="38.453125" style="369" customWidth="1"/>
    <col min="15363" max="15363" width="5.7265625" style="369" customWidth="1"/>
    <col min="15364" max="15614" width="10.26953125" style="369"/>
    <col min="15615" max="15615" width="32.7265625" style="369" customWidth="1"/>
    <col min="15616" max="15617" width="17.7265625" style="369" customWidth="1"/>
    <col min="15618" max="15618" width="38.453125" style="369" customWidth="1"/>
    <col min="15619" max="15619" width="5.7265625" style="369" customWidth="1"/>
    <col min="15620" max="15870" width="10.26953125" style="369"/>
    <col min="15871" max="15871" width="32.7265625" style="369" customWidth="1"/>
    <col min="15872" max="15873" width="17.7265625" style="369" customWidth="1"/>
    <col min="15874" max="15874" width="38.453125" style="369" customWidth="1"/>
    <col min="15875" max="15875" width="5.7265625" style="369" customWidth="1"/>
    <col min="15876" max="16126" width="10.26953125" style="369"/>
    <col min="16127" max="16127" width="32.7265625" style="369" customWidth="1"/>
    <col min="16128" max="16129" width="17.7265625" style="369" customWidth="1"/>
    <col min="16130" max="16130" width="38.453125" style="369" customWidth="1"/>
    <col min="16131" max="16131" width="5.7265625" style="369" customWidth="1"/>
    <col min="16132" max="16384" width="10.26953125" style="369"/>
  </cols>
  <sheetData>
    <row r="1" spans="1:215" ht="24.75" customHeight="1">
      <c r="A1" s="1" t="s">
        <v>0</v>
      </c>
      <c r="B1" s="322"/>
      <c r="C1" s="322"/>
      <c r="D1" s="368" t="s">
        <v>1</v>
      </c>
    </row>
    <row r="2" spans="1:215" ht="19" customHeight="1">
      <c r="A2" s="322"/>
      <c r="B2" s="322"/>
      <c r="C2" s="322"/>
    </row>
    <row r="3" spans="1:215" ht="20">
      <c r="A3" s="324" t="s">
        <v>451</v>
      </c>
      <c r="B3" s="370"/>
      <c r="C3" s="370"/>
      <c r="D3" s="371" t="s">
        <v>452</v>
      </c>
    </row>
    <row r="4" spans="1:215" ht="20">
      <c r="A4" s="324" t="s">
        <v>453</v>
      </c>
      <c r="B4" s="370"/>
      <c r="C4" s="370"/>
      <c r="D4" s="372" t="s">
        <v>454</v>
      </c>
    </row>
    <row r="5" spans="1:215" ht="12.75" customHeight="1">
      <c r="A5" s="324"/>
      <c r="B5" s="370"/>
      <c r="C5" s="370"/>
      <c r="D5" s="372"/>
    </row>
    <row r="6" spans="1:215" ht="12.75" customHeight="1">
      <c r="A6" s="327">
        <v>2022</v>
      </c>
      <c r="B6" s="868" t="s">
        <v>455</v>
      </c>
      <c r="C6" s="868"/>
      <c r="D6" s="705">
        <v>2022</v>
      </c>
    </row>
    <row r="7" spans="1:215" ht="12.75" customHeight="1">
      <c r="A7" s="373"/>
      <c r="B7" s="869" t="s">
        <v>456</v>
      </c>
      <c r="C7" s="869"/>
      <c r="D7" s="125"/>
    </row>
    <row r="8" spans="1:215" ht="13.5" customHeight="1">
      <c r="A8" s="79"/>
      <c r="B8" s="15" t="s">
        <v>213</v>
      </c>
      <c r="C8" s="15"/>
      <c r="D8" s="16"/>
    </row>
    <row r="9" spans="1:215" ht="8.15" customHeight="1">
      <c r="A9" s="79"/>
      <c r="B9" s="374"/>
      <c r="C9" s="374"/>
      <c r="D9" s="16"/>
    </row>
    <row r="10" spans="1:215" s="322" customFormat="1" ht="14.15" customHeight="1">
      <c r="A10" s="178" t="s">
        <v>17</v>
      </c>
      <c r="B10" s="375">
        <f>SUM(B11:B18)</f>
        <v>23</v>
      </c>
      <c r="C10" s="376"/>
      <c r="D10" s="334" t="s">
        <v>18</v>
      </c>
    </row>
    <row r="11" spans="1:215" s="322" customFormat="1" ht="14.15" customHeight="1">
      <c r="A11" s="181" t="s">
        <v>432</v>
      </c>
      <c r="B11" s="345">
        <v>4</v>
      </c>
      <c r="C11" s="376"/>
      <c r="D11" s="336" t="s">
        <v>20</v>
      </c>
      <c r="G11" s="377"/>
      <c r="H11" s="377"/>
      <c r="I11" s="377"/>
      <c r="J11" s="377"/>
      <c r="K11" s="377"/>
      <c r="L11" s="377"/>
      <c r="M11" s="377"/>
      <c r="N11" s="377"/>
      <c r="O11" s="377"/>
      <c r="P11" s="377"/>
      <c r="Q11" s="377"/>
      <c r="R11" s="377"/>
      <c r="S11" s="377"/>
      <c r="T11" s="377"/>
      <c r="U11" s="377"/>
      <c r="V11" s="377"/>
      <c r="W11" s="377"/>
      <c r="X11" s="377"/>
      <c r="Y11" s="377"/>
      <c r="Z11" s="377"/>
      <c r="AA11" s="377"/>
      <c r="AB11" s="377"/>
      <c r="AC11" s="377"/>
      <c r="AD11" s="377"/>
      <c r="AE11" s="377"/>
      <c r="AF11" s="377"/>
      <c r="AG11" s="377"/>
      <c r="AH11" s="377"/>
      <c r="AI11" s="377"/>
      <c r="AJ11" s="377"/>
      <c r="AK11" s="377"/>
      <c r="AL11" s="377"/>
      <c r="AM11" s="377"/>
      <c r="AN11" s="377"/>
      <c r="AO11" s="377"/>
      <c r="AP11" s="377"/>
      <c r="AQ11" s="377"/>
      <c r="AR11" s="377"/>
      <c r="AS11" s="377"/>
      <c r="AT11" s="377"/>
      <c r="AU11" s="377"/>
      <c r="AV11" s="377"/>
      <c r="AW11" s="377"/>
      <c r="AX11" s="377"/>
      <c r="AY11" s="377"/>
      <c r="AZ11" s="377"/>
      <c r="BA11" s="377"/>
      <c r="BB11" s="377"/>
      <c r="BC11" s="377"/>
      <c r="BD11" s="377"/>
      <c r="BE11" s="377"/>
      <c r="BF11" s="377"/>
      <c r="BG11" s="377"/>
      <c r="BH11" s="377"/>
      <c r="BI11" s="377"/>
      <c r="BJ11" s="377"/>
      <c r="BK11" s="377"/>
      <c r="BL11" s="377"/>
      <c r="BM11" s="377"/>
      <c r="BN11" s="377"/>
      <c r="BO11" s="377"/>
      <c r="BP11" s="377"/>
      <c r="BQ11" s="377"/>
      <c r="BR11" s="377"/>
      <c r="BS11" s="377"/>
      <c r="BT11" s="377"/>
      <c r="BU11" s="377"/>
      <c r="BV11" s="377"/>
      <c r="BW11" s="377"/>
      <c r="BX11" s="377"/>
      <c r="BY11" s="377"/>
      <c r="BZ11" s="377"/>
      <c r="CA11" s="377"/>
      <c r="CB11" s="377"/>
      <c r="CC11" s="377"/>
      <c r="CD11" s="377"/>
      <c r="CE11" s="377"/>
      <c r="CF11" s="377"/>
      <c r="CG11" s="377"/>
      <c r="CH11" s="377"/>
      <c r="CI11" s="377"/>
      <c r="CJ11" s="377"/>
      <c r="CK11" s="377"/>
      <c r="CL11" s="377"/>
      <c r="CM11" s="377"/>
      <c r="CN11" s="377"/>
      <c r="CO11" s="377"/>
      <c r="CP11" s="377"/>
      <c r="CQ11" s="377"/>
      <c r="CR11" s="377"/>
      <c r="CS11" s="377"/>
      <c r="CT11" s="377"/>
      <c r="CU11" s="377"/>
      <c r="CV11" s="377"/>
      <c r="CW11" s="377"/>
      <c r="CX11" s="377"/>
      <c r="CY11" s="377"/>
      <c r="CZ11" s="377"/>
      <c r="DA11" s="377"/>
      <c r="DB11" s="377"/>
      <c r="DC11" s="377"/>
      <c r="DD11" s="377"/>
      <c r="DE11" s="377"/>
      <c r="DF11" s="377"/>
      <c r="DG11" s="377"/>
      <c r="DH11" s="377"/>
      <c r="DI11" s="377"/>
      <c r="DJ11" s="377"/>
      <c r="DK11" s="377"/>
      <c r="DL11" s="377"/>
      <c r="DM11" s="377"/>
      <c r="DN11" s="377"/>
      <c r="DO11" s="377"/>
      <c r="DP11" s="377"/>
      <c r="DQ11" s="377"/>
      <c r="DR11" s="377"/>
      <c r="DS11" s="377"/>
      <c r="DT11" s="377"/>
      <c r="DU11" s="377"/>
      <c r="DV11" s="377"/>
      <c r="DW11" s="377"/>
      <c r="DX11" s="377"/>
      <c r="DY11" s="377"/>
      <c r="DZ11" s="377"/>
      <c r="EA11" s="377"/>
      <c r="EB11" s="377"/>
      <c r="EC11" s="377"/>
      <c r="ED11" s="377"/>
      <c r="EE11" s="377"/>
      <c r="EF11" s="377"/>
      <c r="EG11" s="377"/>
      <c r="EH11" s="377"/>
      <c r="EI11" s="377"/>
      <c r="EJ11" s="377"/>
      <c r="EK11" s="377"/>
      <c r="EL11" s="377"/>
      <c r="EM11" s="377"/>
      <c r="EN11" s="377"/>
      <c r="EO11" s="377"/>
      <c r="EP11" s="377"/>
      <c r="EQ11" s="377"/>
      <c r="ER11" s="377"/>
      <c r="ES11" s="377"/>
      <c r="ET11" s="377"/>
      <c r="EU11" s="377"/>
      <c r="EV11" s="377"/>
      <c r="EW11" s="377"/>
      <c r="EX11" s="377"/>
      <c r="EY11" s="377"/>
      <c r="EZ11" s="377"/>
      <c r="FA11" s="377"/>
      <c r="FB11" s="377"/>
      <c r="FC11" s="377"/>
      <c r="FD11" s="377"/>
      <c r="FE11" s="377"/>
      <c r="FF11" s="377"/>
      <c r="FG11" s="377"/>
      <c r="FH11" s="377"/>
      <c r="FI11" s="377"/>
      <c r="FJ11" s="377"/>
      <c r="FK11" s="377"/>
      <c r="FL11" s="377"/>
      <c r="FM11" s="377"/>
      <c r="FN11" s="377"/>
      <c r="FO11" s="377"/>
      <c r="FP11" s="377"/>
      <c r="FQ11" s="377"/>
      <c r="FR11" s="377"/>
      <c r="FS11" s="377"/>
      <c r="FT11" s="377"/>
      <c r="FU11" s="377"/>
      <c r="FV11" s="377"/>
      <c r="FW11" s="377"/>
      <c r="FX11" s="377"/>
      <c r="FY11" s="377"/>
      <c r="FZ11" s="377"/>
      <c r="GA11" s="377"/>
      <c r="GB11" s="377"/>
      <c r="GC11" s="377"/>
      <c r="GD11" s="377"/>
      <c r="GE11" s="377"/>
      <c r="GF11" s="377"/>
      <c r="GG11" s="377"/>
      <c r="GH11" s="377"/>
      <c r="GI11" s="377"/>
      <c r="GJ11" s="377"/>
      <c r="GK11" s="377"/>
      <c r="GL11" s="377"/>
      <c r="GM11" s="377"/>
      <c r="GN11" s="377"/>
      <c r="GO11" s="377"/>
      <c r="GP11" s="377"/>
      <c r="GQ11" s="377"/>
      <c r="GR11" s="377"/>
      <c r="GS11" s="377"/>
      <c r="GT11" s="377"/>
      <c r="GU11" s="377"/>
      <c r="GV11" s="377"/>
      <c r="GW11" s="377"/>
      <c r="GX11" s="377"/>
      <c r="GY11" s="377"/>
      <c r="GZ11" s="377"/>
      <c r="HA11" s="377"/>
      <c r="HB11" s="377"/>
      <c r="HC11" s="377"/>
      <c r="HD11" s="377"/>
      <c r="HE11" s="377"/>
      <c r="HF11" s="377"/>
      <c r="HG11" s="377"/>
    </row>
    <row r="12" spans="1:215" ht="14.15" customHeight="1">
      <c r="A12" s="181" t="s">
        <v>21</v>
      </c>
      <c r="B12" s="345">
        <v>1</v>
      </c>
      <c r="C12" s="376"/>
      <c r="D12" s="336" t="s">
        <v>22</v>
      </c>
    </row>
    <row r="13" spans="1:215" ht="14.15" customHeight="1">
      <c r="A13" s="193" t="s">
        <v>23</v>
      </c>
      <c r="B13" s="378" t="s">
        <v>226</v>
      </c>
      <c r="C13" s="379"/>
      <c r="D13" s="336" t="s">
        <v>24</v>
      </c>
    </row>
    <row r="14" spans="1:215" ht="14.15" customHeight="1">
      <c r="A14" s="184" t="s">
        <v>25</v>
      </c>
      <c r="B14" s="380">
        <v>2</v>
      </c>
      <c r="C14" s="376"/>
      <c r="D14" s="336" t="s">
        <v>26</v>
      </c>
    </row>
    <row r="15" spans="1:215" ht="14.15" customHeight="1">
      <c r="A15" s="184" t="s">
        <v>433</v>
      </c>
      <c r="B15" s="345">
        <v>2</v>
      </c>
      <c r="C15" s="381"/>
      <c r="D15" s="336" t="s">
        <v>34</v>
      </c>
    </row>
    <row r="16" spans="1:215" ht="14.15" customHeight="1">
      <c r="A16" s="184" t="s">
        <v>27</v>
      </c>
      <c r="B16" s="345">
        <v>1</v>
      </c>
      <c r="C16" s="376"/>
      <c r="D16" s="336" t="s">
        <v>28</v>
      </c>
    </row>
    <row r="17" spans="1:4" ht="14.15" customHeight="1">
      <c r="A17" s="184" t="s">
        <v>434</v>
      </c>
      <c r="B17" s="345">
        <v>10</v>
      </c>
      <c r="C17" s="376"/>
      <c r="D17" s="336" t="s">
        <v>30</v>
      </c>
    </row>
    <row r="18" spans="1:4" ht="14.15" customHeight="1">
      <c r="A18" s="184" t="s">
        <v>435</v>
      </c>
      <c r="B18" s="345">
        <v>3</v>
      </c>
      <c r="C18" s="376"/>
      <c r="D18" s="336" t="s">
        <v>32</v>
      </c>
    </row>
    <row r="19" spans="1:4" ht="14.15" customHeight="1">
      <c r="A19" s="185" t="s">
        <v>35</v>
      </c>
      <c r="B19" s="382">
        <f>B20+B21+B22+B23+B24+B25+B26+B27</f>
        <v>16</v>
      </c>
      <c r="C19" s="376"/>
      <c r="D19" s="340" t="s">
        <v>36</v>
      </c>
    </row>
    <row r="20" spans="1:4" ht="14.15" customHeight="1">
      <c r="A20" s="181" t="s">
        <v>37</v>
      </c>
      <c r="B20" s="345">
        <v>2</v>
      </c>
      <c r="C20" s="376"/>
      <c r="D20" s="341" t="s">
        <v>38</v>
      </c>
    </row>
    <row r="21" spans="1:4" ht="14.15" customHeight="1">
      <c r="A21" s="181" t="s">
        <v>39</v>
      </c>
      <c r="B21" s="380">
        <v>1</v>
      </c>
      <c r="C21" s="376"/>
      <c r="D21" s="341" t="s">
        <v>40</v>
      </c>
    </row>
    <row r="22" spans="1:4" ht="14.15" customHeight="1">
      <c r="A22" s="181" t="s">
        <v>41</v>
      </c>
      <c r="B22" s="345">
        <v>1</v>
      </c>
      <c r="C22" s="376"/>
      <c r="D22" s="341" t="s">
        <v>42</v>
      </c>
    </row>
    <row r="23" spans="1:4" ht="14.15" customHeight="1">
      <c r="A23" s="181" t="s">
        <v>43</v>
      </c>
      <c r="B23" s="345">
        <v>1</v>
      </c>
      <c r="C23" s="379"/>
      <c r="D23" s="336" t="s">
        <v>44</v>
      </c>
    </row>
    <row r="24" spans="1:4" ht="14.15" customHeight="1">
      <c r="A24" s="181" t="s">
        <v>45</v>
      </c>
      <c r="B24" s="345">
        <v>1</v>
      </c>
      <c r="C24" s="381"/>
      <c r="D24" s="341" t="s">
        <v>46</v>
      </c>
    </row>
    <row r="25" spans="1:4" ht="14.15" customHeight="1">
      <c r="A25" s="181" t="s">
        <v>47</v>
      </c>
      <c r="B25" s="345">
        <v>3</v>
      </c>
      <c r="C25" s="376"/>
      <c r="D25" s="341" t="s">
        <v>48</v>
      </c>
    </row>
    <row r="26" spans="1:4" ht="14.15" customHeight="1">
      <c r="A26" s="181" t="s">
        <v>49</v>
      </c>
      <c r="B26" s="383">
        <v>5</v>
      </c>
      <c r="C26" s="376"/>
      <c r="D26" s="341" t="s">
        <v>50</v>
      </c>
    </row>
    <row r="27" spans="1:4" ht="14.15" customHeight="1">
      <c r="A27" s="181" t="s">
        <v>51</v>
      </c>
      <c r="B27" s="345">
        <v>2</v>
      </c>
      <c r="C27" s="381"/>
      <c r="D27" s="341" t="s">
        <v>52</v>
      </c>
    </row>
    <row r="28" spans="1:4" ht="14.15" customHeight="1">
      <c r="A28" s="178" t="s">
        <v>53</v>
      </c>
      <c r="B28" s="382">
        <f>B29+B30+B31+B32+B33+B34+B35+B36</f>
        <v>21</v>
      </c>
      <c r="C28" s="376"/>
      <c r="D28" s="334" t="s">
        <v>54</v>
      </c>
    </row>
    <row r="29" spans="1:4" s="322" customFormat="1" ht="14.15" customHeight="1">
      <c r="A29" s="342" t="s">
        <v>436</v>
      </c>
      <c r="B29" s="345">
        <v>2</v>
      </c>
      <c r="C29" s="376"/>
      <c r="D29" s="336" t="s">
        <v>58</v>
      </c>
    </row>
    <row r="30" spans="1:4" s="322" customFormat="1" ht="14.15" customHeight="1">
      <c r="A30" s="190" t="s">
        <v>437</v>
      </c>
      <c r="B30" s="345">
        <v>1</v>
      </c>
      <c r="C30" s="376"/>
      <c r="D30" s="336" t="s">
        <v>60</v>
      </c>
    </row>
    <row r="31" spans="1:4" ht="14.15" customHeight="1">
      <c r="A31" s="189" t="s">
        <v>438</v>
      </c>
      <c r="B31" s="345">
        <v>8</v>
      </c>
      <c r="C31" s="381"/>
      <c r="D31" s="336" t="s">
        <v>62</v>
      </c>
    </row>
    <row r="32" spans="1:4" ht="14.15" customHeight="1">
      <c r="A32" s="181" t="s">
        <v>439</v>
      </c>
      <c r="B32" s="345">
        <v>1</v>
      </c>
      <c r="C32" s="376"/>
      <c r="D32" s="336" t="s">
        <v>955</v>
      </c>
    </row>
    <row r="33" spans="1:4" ht="14.15" customHeight="1">
      <c r="A33" s="190" t="s">
        <v>440</v>
      </c>
      <c r="B33" s="345">
        <v>5</v>
      </c>
      <c r="C33" s="376"/>
      <c r="D33" s="336" t="s">
        <v>56</v>
      </c>
    </row>
    <row r="34" spans="1:4" ht="14.15" customHeight="1">
      <c r="A34" s="343" t="s">
        <v>64</v>
      </c>
      <c r="B34" s="345">
        <v>1</v>
      </c>
      <c r="C34" s="376"/>
      <c r="D34" s="336" t="s">
        <v>65</v>
      </c>
    </row>
    <row r="35" spans="1:4" ht="14.15" customHeight="1">
      <c r="A35" s="181" t="s">
        <v>66</v>
      </c>
      <c r="B35" s="345">
        <v>2</v>
      </c>
      <c r="C35" s="376"/>
      <c r="D35" s="336" t="s">
        <v>67</v>
      </c>
    </row>
    <row r="36" spans="1:4" ht="14.15" customHeight="1">
      <c r="A36" s="181" t="s">
        <v>68</v>
      </c>
      <c r="B36" s="345">
        <v>1</v>
      </c>
      <c r="C36" s="376"/>
      <c r="D36" s="336" t="s">
        <v>69</v>
      </c>
    </row>
    <row r="37" spans="1:4" ht="14.15" customHeight="1">
      <c r="A37" s="191" t="s">
        <v>72</v>
      </c>
      <c r="B37" s="382">
        <f>B38+B39+B40+B41+B42+B43+B44</f>
        <v>20</v>
      </c>
      <c r="C37" s="376"/>
      <c r="D37" s="334" t="s">
        <v>73</v>
      </c>
    </row>
    <row r="38" spans="1:4" ht="14.15" customHeight="1">
      <c r="A38" s="189" t="s">
        <v>74</v>
      </c>
      <c r="B38" s="345">
        <v>2</v>
      </c>
      <c r="C38" s="381"/>
      <c r="D38" s="341" t="s">
        <v>75</v>
      </c>
    </row>
    <row r="39" spans="1:4" ht="14.15" customHeight="1">
      <c r="A39" s="189" t="s">
        <v>76</v>
      </c>
      <c r="B39" s="345">
        <v>3</v>
      </c>
      <c r="C39" s="376"/>
      <c r="D39" s="336" t="s">
        <v>77</v>
      </c>
    </row>
    <row r="40" spans="1:4" ht="14.15" customHeight="1">
      <c r="A40" s="189" t="s">
        <v>78</v>
      </c>
      <c r="B40" s="345">
        <v>8</v>
      </c>
      <c r="C40" s="376"/>
      <c r="D40" s="336" t="s">
        <v>79</v>
      </c>
    </row>
    <row r="41" spans="1:4" ht="14.15" customHeight="1">
      <c r="A41" s="189" t="s">
        <v>80</v>
      </c>
      <c r="B41" s="345">
        <v>3</v>
      </c>
      <c r="C41" s="379"/>
      <c r="D41" s="336" t="s">
        <v>81</v>
      </c>
    </row>
    <row r="42" spans="1:4" s="322" customFormat="1" ht="14.15" customHeight="1">
      <c r="A42" s="189" t="s">
        <v>82</v>
      </c>
      <c r="B42" s="345">
        <v>2</v>
      </c>
      <c r="C42" s="376"/>
      <c r="D42" s="341" t="s">
        <v>83</v>
      </c>
    </row>
    <row r="43" spans="1:4" ht="14.15" customHeight="1">
      <c r="A43" s="189" t="s">
        <v>84</v>
      </c>
      <c r="B43" s="345">
        <v>1</v>
      </c>
      <c r="C43" s="376"/>
      <c r="D43" s="341" t="s">
        <v>85</v>
      </c>
    </row>
    <row r="44" spans="1:4" ht="14.15" customHeight="1">
      <c r="A44" s="189" t="s">
        <v>86</v>
      </c>
      <c r="B44" s="345">
        <v>1</v>
      </c>
      <c r="C44" s="376"/>
      <c r="D44" s="336" t="s">
        <v>87</v>
      </c>
    </row>
    <row r="45" spans="1:4" ht="14.15" customHeight="1">
      <c r="A45" s="192" t="s">
        <v>88</v>
      </c>
      <c r="B45" s="382">
        <f>B46+B47+B48+B49+B50</f>
        <v>12</v>
      </c>
      <c r="C45" s="376"/>
      <c r="D45" s="334" t="s">
        <v>89</v>
      </c>
    </row>
    <row r="46" spans="1:4" ht="14.15" customHeight="1">
      <c r="A46" s="193" t="s">
        <v>90</v>
      </c>
      <c r="B46" s="345">
        <v>2</v>
      </c>
      <c r="C46" s="381"/>
      <c r="D46" s="336" t="s">
        <v>91</v>
      </c>
    </row>
    <row r="47" spans="1:4" ht="14.15" customHeight="1">
      <c r="A47" s="189" t="s">
        <v>92</v>
      </c>
      <c r="B47" s="345">
        <v>3</v>
      </c>
      <c r="C47" s="376"/>
      <c r="D47" s="336" t="s">
        <v>93</v>
      </c>
    </row>
    <row r="48" spans="1:4" s="322" customFormat="1" ht="14.15" customHeight="1">
      <c r="A48" s="189" t="s">
        <v>94</v>
      </c>
      <c r="B48" s="345">
        <v>2</v>
      </c>
      <c r="C48" s="379"/>
      <c r="D48" s="336" t="s">
        <v>95</v>
      </c>
    </row>
    <row r="49" spans="1:4" s="322" customFormat="1" ht="14.15" customHeight="1">
      <c r="A49" s="189" t="s">
        <v>96</v>
      </c>
      <c r="B49" s="345">
        <v>2</v>
      </c>
      <c r="C49" s="376"/>
      <c r="D49" s="336" t="s">
        <v>97</v>
      </c>
    </row>
    <row r="50" spans="1:4" ht="14.15" customHeight="1">
      <c r="A50" s="189" t="s">
        <v>98</v>
      </c>
      <c r="B50" s="345">
        <v>3</v>
      </c>
      <c r="C50" s="376"/>
      <c r="D50" s="341" t="s">
        <v>99</v>
      </c>
    </row>
    <row r="51" spans="1:4" ht="14.15" customHeight="1">
      <c r="A51" s="9"/>
      <c r="B51" s="376"/>
      <c r="C51" s="376"/>
      <c r="D51" s="384"/>
    </row>
    <row r="52" spans="1:4" ht="14.15" customHeight="1">
      <c r="A52" s="9"/>
      <c r="B52" s="376"/>
      <c r="C52" s="376"/>
      <c r="D52" s="384"/>
    </row>
    <row r="53" spans="1:4" ht="14.15" customHeight="1">
      <c r="A53" s="9"/>
      <c r="B53" s="376"/>
      <c r="C53" s="376"/>
      <c r="D53" s="384"/>
    </row>
    <row r="54" spans="1:4" ht="14.15" customHeight="1">
      <c r="A54" s="9"/>
      <c r="B54" s="381"/>
      <c r="C54" s="381"/>
      <c r="D54" s="384"/>
    </row>
    <row r="55" spans="1:4" s="322" customFormat="1" ht="14.15" customHeight="1">
      <c r="A55" s="33"/>
      <c r="B55" s="376"/>
      <c r="C55" s="376"/>
      <c r="D55" s="384"/>
    </row>
    <row r="56" spans="1:4" ht="12.75" customHeight="1">
      <c r="A56" s="322"/>
      <c r="B56" s="385"/>
      <c r="C56" s="385"/>
      <c r="D56" s="385"/>
    </row>
    <row r="57" spans="1:4" ht="12.75" customHeight="1">
      <c r="A57" s="870"/>
      <c r="B57" s="870"/>
      <c r="C57" s="870"/>
      <c r="D57" s="870"/>
    </row>
    <row r="58" spans="1:4" ht="12.75" customHeight="1">
      <c r="A58" s="386"/>
      <c r="B58" s="385"/>
      <c r="C58" s="385"/>
      <c r="D58" s="385"/>
    </row>
    <row r="59" spans="1:4" ht="9.25" customHeight="1">
      <c r="A59" s="387"/>
      <c r="B59" s="388"/>
      <c r="C59" s="388"/>
      <c r="D59" s="388"/>
    </row>
    <row r="60" spans="1:4" s="322" customFormat="1">
      <c r="A60" s="389"/>
      <c r="B60" s="385"/>
      <c r="C60" s="385"/>
      <c r="D60" s="385"/>
    </row>
    <row r="61" spans="1:4" ht="9.25" customHeight="1">
      <c r="A61" s="389"/>
      <c r="B61" s="385"/>
      <c r="C61" s="385"/>
      <c r="D61" s="385"/>
    </row>
    <row r="62" spans="1:4" ht="9.25" customHeight="1">
      <c r="A62" s="389"/>
      <c r="B62" s="385"/>
      <c r="C62" s="385"/>
      <c r="D62" s="385"/>
    </row>
    <row r="63" spans="1:4" s="322" customFormat="1">
      <c r="A63" s="386"/>
      <c r="B63" s="385"/>
      <c r="C63" s="385"/>
      <c r="D63" s="385"/>
    </row>
    <row r="64" spans="1:4" ht="9.25" customHeight="1">
      <c r="A64" s="387"/>
      <c r="B64" s="388"/>
      <c r="C64" s="388"/>
      <c r="D64" s="388"/>
    </row>
    <row r="65" spans="1:4" ht="9.25" customHeight="1">
      <c r="A65" s="389"/>
      <c r="B65" s="385"/>
      <c r="C65" s="385"/>
      <c r="D65" s="385"/>
    </row>
    <row r="66" spans="1:4" s="322" customFormat="1">
      <c r="A66" s="389"/>
      <c r="B66" s="385"/>
      <c r="C66" s="385"/>
      <c r="D66" s="385"/>
    </row>
    <row r="67" spans="1:4" ht="9.25" customHeight="1">
      <c r="A67" s="387"/>
      <c r="B67" s="388"/>
      <c r="C67" s="388"/>
      <c r="D67" s="388"/>
    </row>
    <row r="68" spans="1:4" ht="9.25" customHeight="1">
      <c r="A68" s="389"/>
      <c r="B68" s="385"/>
      <c r="C68" s="385"/>
      <c r="D68" s="385"/>
    </row>
    <row r="69" spans="1:4" ht="9.25" customHeight="1">
      <c r="A69" s="386"/>
      <c r="B69" s="385"/>
      <c r="C69" s="385"/>
      <c r="D69" s="385"/>
    </row>
    <row r="70" spans="1:4" ht="9.25" customHeight="1">
      <c r="A70" s="387"/>
      <c r="B70" s="388"/>
      <c r="C70" s="388"/>
      <c r="D70" s="388"/>
    </row>
    <row r="71" spans="1:4" ht="9.25" customHeight="1">
      <c r="A71" s="389"/>
      <c r="B71" s="385"/>
      <c r="C71" s="385"/>
      <c r="D71" s="385"/>
    </row>
    <row r="72" spans="1:4" ht="9.25" customHeight="1">
      <c r="A72" s="389"/>
      <c r="B72" s="385"/>
      <c r="C72" s="385"/>
      <c r="D72" s="385"/>
    </row>
    <row r="73" spans="1:4" s="322" customFormat="1">
      <c r="A73" s="389"/>
      <c r="B73" s="385"/>
      <c r="C73" s="385"/>
      <c r="D73" s="385"/>
    </row>
    <row r="74" spans="1:4" ht="9.25" customHeight="1">
      <c r="A74" s="389"/>
      <c r="B74" s="385"/>
      <c r="C74" s="385"/>
      <c r="D74" s="385"/>
    </row>
    <row r="75" spans="1:4" ht="9.25" customHeight="1">
      <c r="A75" s="389"/>
      <c r="B75" s="385"/>
      <c r="C75" s="385"/>
      <c r="D75" s="385"/>
    </row>
    <row r="76" spans="1:4" ht="9.25" customHeight="1">
      <c r="A76" s="386"/>
      <c r="B76" s="385"/>
      <c r="C76" s="385"/>
      <c r="D76" s="385"/>
    </row>
    <row r="77" spans="1:4" ht="9.25" customHeight="1">
      <c r="A77" s="387"/>
      <c r="B77" s="388"/>
      <c r="C77" s="388"/>
      <c r="D77" s="388"/>
    </row>
    <row r="78" spans="1:4" ht="9.25" customHeight="1">
      <c r="A78" s="389"/>
      <c r="B78" s="385"/>
      <c r="C78" s="385"/>
      <c r="D78" s="385"/>
    </row>
    <row r="79" spans="1:4" s="322" customFormat="1">
      <c r="A79" s="386"/>
      <c r="B79" s="385"/>
      <c r="C79" s="385"/>
      <c r="D79" s="385"/>
    </row>
    <row r="80" spans="1:4" ht="16.5" customHeight="1">
      <c r="A80" s="1" t="s">
        <v>0</v>
      </c>
      <c r="B80" s="322"/>
      <c r="C80" s="369"/>
      <c r="D80" s="368" t="s">
        <v>1</v>
      </c>
    </row>
    <row r="81" spans="1:4" s="322" customFormat="1" ht="16.5" customHeight="1">
      <c r="C81" s="369"/>
      <c r="D81" s="369"/>
    </row>
    <row r="82" spans="1:4" s="322" customFormat="1" ht="20">
      <c r="A82" s="324" t="s">
        <v>451</v>
      </c>
      <c r="B82" s="282"/>
      <c r="C82" s="390"/>
      <c r="D82" s="371" t="s">
        <v>452</v>
      </c>
    </row>
    <row r="83" spans="1:4" s="322" customFormat="1" ht="20">
      <c r="A83" s="324" t="s">
        <v>457</v>
      </c>
      <c r="B83" s="282"/>
      <c r="C83" s="871" t="s">
        <v>458</v>
      </c>
      <c r="D83" s="871"/>
    </row>
    <row r="84" spans="1:4" s="322" customFormat="1" ht="16.5" customHeight="1">
      <c r="A84" s="324"/>
      <c r="B84" s="282"/>
      <c r="C84" s="369"/>
      <c r="D84" s="372"/>
    </row>
    <row r="85" spans="1:4" s="322" customFormat="1" ht="16.5" customHeight="1">
      <c r="A85" s="327">
        <v>2022</v>
      </c>
      <c r="B85" s="868" t="s">
        <v>455</v>
      </c>
      <c r="C85" s="868"/>
      <c r="D85" s="705">
        <v>2022</v>
      </c>
    </row>
    <row r="86" spans="1:4" s="322" customFormat="1" ht="16.5" customHeight="1">
      <c r="A86" s="391"/>
      <c r="B86" s="869" t="s">
        <v>456</v>
      </c>
      <c r="C86" s="869"/>
      <c r="D86" s="369"/>
    </row>
    <row r="87" spans="1:4" ht="16.5" customHeight="1">
      <c r="B87" s="332"/>
      <c r="C87" s="332"/>
    </row>
    <row r="88" spans="1:4" ht="16.5" customHeight="1">
      <c r="A88" s="350" t="s">
        <v>102</v>
      </c>
      <c r="B88" s="392">
        <f>B89+B90+B91+B92+B93+B94+B95+B96+B97+B98+B99+B100+B101+B102+B103+B104</f>
        <v>27</v>
      </c>
      <c r="C88" s="393"/>
      <c r="D88" s="352" t="s">
        <v>103</v>
      </c>
    </row>
    <row r="89" spans="1:4" ht="16.5" customHeight="1">
      <c r="A89" s="58" t="s">
        <v>854</v>
      </c>
      <c r="B89" s="345">
        <v>2</v>
      </c>
      <c r="C89" s="510"/>
      <c r="D89" s="59" t="s">
        <v>845</v>
      </c>
    </row>
    <row r="90" spans="1:4" ht="16.5" customHeight="1">
      <c r="A90" s="58" t="s">
        <v>855</v>
      </c>
      <c r="B90" s="345">
        <v>1</v>
      </c>
      <c r="C90" s="510"/>
      <c r="D90" s="59" t="s">
        <v>844</v>
      </c>
    </row>
    <row r="91" spans="1:4" ht="16.5" customHeight="1">
      <c r="A91" s="58" t="s">
        <v>856</v>
      </c>
      <c r="B91" s="345">
        <v>1</v>
      </c>
      <c r="C91" s="510"/>
      <c r="D91" s="60" t="s">
        <v>846</v>
      </c>
    </row>
    <row r="92" spans="1:4" ht="16.5" customHeight="1">
      <c r="A92" s="58" t="s">
        <v>857</v>
      </c>
      <c r="B92" s="345">
        <v>1</v>
      </c>
      <c r="C92" s="510"/>
      <c r="D92" s="59" t="s">
        <v>847</v>
      </c>
    </row>
    <row r="93" spans="1:4" ht="16.5" customHeight="1">
      <c r="A93" s="58" t="s">
        <v>104</v>
      </c>
      <c r="B93" s="345">
        <v>1</v>
      </c>
      <c r="C93" s="510"/>
      <c r="D93" s="59" t="s">
        <v>848</v>
      </c>
    </row>
    <row r="94" spans="1:4" ht="16.5" customHeight="1">
      <c r="A94" s="58" t="s">
        <v>106</v>
      </c>
      <c r="B94" s="345">
        <v>2</v>
      </c>
      <c r="C94" s="510"/>
      <c r="D94" s="59" t="s">
        <v>849</v>
      </c>
    </row>
    <row r="95" spans="1:4" ht="16.5" customHeight="1">
      <c r="A95" s="58" t="s">
        <v>108</v>
      </c>
      <c r="B95" s="345">
        <v>4</v>
      </c>
      <c r="C95" s="510"/>
      <c r="D95" s="59" t="s">
        <v>850</v>
      </c>
    </row>
    <row r="96" spans="1:4" ht="16.5" customHeight="1">
      <c r="A96" s="58" t="s">
        <v>122</v>
      </c>
      <c r="B96" s="345">
        <v>2</v>
      </c>
      <c r="C96" s="510"/>
      <c r="D96" s="59" t="s">
        <v>851</v>
      </c>
    </row>
    <row r="97" spans="1:4" ht="16.5" customHeight="1">
      <c r="A97" s="58" t="s">
        <v>112</v>
      </c>
      <c r="B97" s="345">
        <v>1</v>
      </c>
      <c r="C97" s="510"/>
      <c r="D97" s="59" t="s">
        <v>852</v>
      </c>
    </row>
    <row r="98" spans="1:4" s="322" customFormat="1" ht="16.5" customHeight="1">
      <c r="A98" s="58" t="s">
        <v>124</v>
      </c>
      <c r="B98" s="345">
        <v>2</v>
      </c>
      <c r="C98" s="510"/>
      <c r="D98" s="59" t="s">
        <v>125</v>
      </c>
    </row>
    <row r="99" spans="1:4" ht="16.5" customHeight="1">
      <c r="A99" s="58" t="s">
        <v>858</v>
      </c>
      <c r="B99" s="345">
        <v>1</v>
      </c>
      <c r="C99" s="510"/>
      <c r="D99" s="59" t="s">
        <v>127</v>
      </c>
    </row>
    <row r="100" spans="1:4">
      <c r="A100" s="58" t="s">
        <v>859</v>
      </c>
      <c r="B100" s="345">
        <v>1</v>
      </c>
      <c r="C100" s="510"/>
      <c r="D100" s="322" t="s">
        <v>827</v>
      </c>
    </row>
    <row r="101" spans="1:4" ht="14.25" customHeight="1">
      <c r="A101" s="58" t="s">
        <v>128</v>
      </c>
      <c r="B101" s="345">
        <v>2</v>
      </c>
      <c r="C101" s="510"/>
      <c r="D101" s="322" t="s">
        <v>129</v>
      </c>
    </row>
    <row r="102" spans="1:4" ht="14.25" customHeight="1">
      <c r="A102" s="58" t="s">
        <v>130</v>
      </c>
      <c r="B102" s="345">
        <v>2</v>
      </c>
      <c r="C102" s="510"/>
      <c r="D102" s="59" t="s">
        <v>131</v>
      </c>
    </row>
    <row r="103" spans="1:4" ht="14.25" customHeight="1">
      <c r="A103" s="58" t="s">
        <v>132</v>
      </c>
      <c r="B103" s="345">
        <v>2</v>
      </c>
      <c r="C103" s="510"/>
      <c r="D103" s="59" t="s">
        <v>133</v>
      </c>
    </row>
    <row r="104" spans="1:4" ht="14.25" customHeight="1">
      <c r="A104" s="58" t="s">
        <v>116</v>
      </c>
      <c r="B104" s="345">
        <v>2</v>
      </c>
      <c r="C104" s="510"/>
      <c r="D104" s="322" t="s">
        <v>117</v>
      </c>
    </row>
    <row r="105" spans="1:4" ht="14">
      <c r="A105" s="845" t="s">
        <v>134</v>
      </c>
      <c r="B105" s="382">
        <f>B106+B107+B108+B109+B110+B111+B112+B113</f>
        <v>20</v>
      </c>
      <c r="C105" s="510"/>
      <c r="D105" s="846" t="s">
        <v>135</v>
      </c>
    </row>
    <row r="106" spans="1:4" ht="14">
      <c r="A106" s="58" t="s">
        <v>136</v>
      </c>
      <c r="B106" s="345">
        <v>1</v>
      </c>
      <c r="C106" s="510"/>
      <c r="D106" s="353" t="s">
        <v>137</v>
      </c>
    </row>
    <row r="107" spans="1:4" ht="14">
      <c r="A107" s="58" t="s">
        <v>138</v>
      </c>
      <c r="B107" s="345">
        <v>1</v>
      </c>
      <c r="C107" s="514"/>
      <c r="D107" s="353" t="s">
        <v>139</v>
      </c>
    </row>
    <row r="108" spans="1:4" ht="14">
      <c r="A108" s="58" t="s">
        <v>140</v>
      </c>
      <c r="B108" s="345">
        <v>3</v>
      </c>
      <c r="C108" s="510"/>
      <c r="D108" s="353" t="s">
        <v>141</v>
      </c>
    </row>
    <row r="109" spans="1:4" ht="14">
      <c r="A109" s="58" t="s">
        <v>142</v>
      </c>
      <c r="B109" s="345">
        <v>1</v>
      </c>
      <c r="C109" s="394"/>
      <c r="D109" s="353" t="s">
        <v>143</v>
      </c>
    </row>
    <row r="110" spans="1:4" ht="14">
      <c r="A110" s="58" t="s">
        <v>144</v>
      </c>
      <c r="B110" s="345">
        <v>10</v>
      </c>
      <c r="C110" s="394"/>
      <c r="D110" s="353" t="s">
        <v>145</v>
      </c>
    </row>
    <row r="111" spans="1:4" ht="14">
      <c r="A111" s="58" t="s">
        <v>146</v>
      </c>
      <c r="B111" s="345">
        <v>1</v>
      </c>
      <c r="C111" s="394"/>
      <c r="D111" s="353" t="s">
        <v>147</v>
      </c>
    </row>
    <row r="112" spans="1:4" ht="14">
      <c r="A112" s="58" t="s">
        <v>148</v>
      </c>
      <c r="B112" s="345">
        <v>2</v>
      </c>
      <c r="C112" s="393"/>
      <c r="D112" s="353" t="s">
        <v>971</v>
      </c>
    </row>
    <row r="113" spans="1:4" ht="14">
      <c r="A113" s="58" t="s">
        <v>149</v>
      </c>
      <c r="B113" s="383">
        <v>1</v>
      </c>
      <c r="C113" s="394"/>
      <c r="D113" s="353" t="s">
        <v>150</v>
      </c>
    </row>
    <row r="114" spans="1:4" ht="14">
      <c r="A114" s="356" t="s">
        <v>151</v>
      </c>
      <c r="B114" s="382">
        <f>B115+B116+B117+B118+B119</f>
        <v>11</v>
      </c>
      <c r="C114" s="394"/>
      <c r="D114" s="352" t="s">
        <v>152</v>
      </c>
    </row>
    <row r="115" spans="1:4" ht="14">
      <c r="A115" s="58" t="s">
        <v>153</v>
      </c>
      <c r="B115" s="345">
        <v>4</v>
      </c>
      <c r="C115" s="394"/>
      <c r="D115" s="353" t="s">
        <v>154</v>
      </c>
    </row>
    <row r="116" spans="1:4" ht="14">
      <c r="A116" s="58" t="s">
        <v>155</v>
      </c>
      <c r="B116" s="345">
        <v>2</v>
      </c>
      <c r="C116" s="394"/>
      <c r="D116" s="353" t="s">
        <v>156</v>
      </c>
    </row>
    <row r="117" spans="1:4" ht="14">
      <c r="A117" s="58" t="s">
        <v>157</v>
      </c>
      <c r="B117" s="345">
        <v>2</v>
      </c>
      <c r="C117" s="393"/>
      <c r="D117" s="353" t="s">
        <v>158</v>
      </c>
    </row>
    <row r="118" spans="1:4" ht="14">
      <c r="A118" s="58" t="s">
        <v>159</v>
      </c>
      <c r="B118" s="383">
        <v>2</v>
      </c>
      <c r="C118" s="394"/>
      <c r="D118" s="353" t="s">
        <v>160</v>
      </c>
    </row>
    <row r="119" spans="1:4" ht="14">
      <c r="A119" s="58" t="s">
        <v>161</v>
      </c>
      <c r="B119" s="345">
        <v>1</v>
      </c>
      <c r="C119" s="394"/>
      <c r="D119" s="353" t="s">
        <v>162</v>
      </c>
    </row>
    <row r="120" spans="1:4" ht="14">
      <c r="A120" s="354" t="s">
        <v>163</v>
      </c>
      <c r="B120" s="382">
        <f>B121+B122+B123+B124+B125+B126</f>
        <v>9</v>
      </c>
      <c r="C120" s="394"/>
      <c r="D120" s="355" t="s">
        <v>164</v>
      </c>
    </row>
    <row r="121" spans="1:4" ht="14">
      <c r="A121" s="58" t="s">
        <v>165</v>
      </c>
      <c r="B121" s="345">
        <v>2</v>
      </c>
      <c r="C121" s="393"/>
      <c r="D121" s="353" t="s">
        <v>166</v>
      </c>
    </row>
    <row r="122" spans="1:4" ht="14">
      <c r="A122" s="58" t="s">
        <v>167</v>
      </c>
      <c r="B122" s="345">
        <v>1</v>
      </c>
      <c r="C122" s="394"/>
      <c r="D122" s="353" t="s">
        <v>168</v>
      </c>
    </row>
    <row r="123" spans="1:4" ht="14">
      <c r="A123" s="58" t="s">
        <v>169</v>
      </c>
      <c r="B123" s="345">
        <v>1</v>
      </c>
      <c r="C123" s="394"/>
      <c r="D123" s="353" t="s">
        <v>170</v>
      </c>
    </row>
    <row r="124" spans="1:4" ht="14">
      <c r="A124" s="58" t="s">
        <v>171</v>
      </c>
      <c r="B124" s="345">
        <v>2</v>
      </c>
      <c r="C124" s="394"/>
      <c r="D124" s="353" t="s">
        <v>172</v>
      </c>
    </row>
    <row r="125" spans="1:4" ht="14">
      <c r="A125" s="58" t="s">
        <v>173</v>
      </c>
      <c r="B125" s="345">
        <v>1</v>
      </c>
      <c r="C125" s="394"/>
      <c r="D125" s="353" t="s">
        <v>174</v>
      </c>
    </row>
    <row r="126" spans="1:4" ht="14">
      <c r="A126" s="58" t="s">
        <v>175</v>
      </c>
      <c r="B126" s="345">
        <v>2</v>
      </c>
      <c r="C126" s="394"/>
      <c r="D126" s="353" t="s">
        <v>176</v>
      </c>
    </row>
    <row r="127" spans="1:4" ht="14">
      <c r="A127" s="357" t="s">
        <v>177</v>
      </c>
      <c r="B127" s="382">
        <f>B128+B129+B130+B131</f>
        <v>5</v>
      </c>
      <c r="C127" s="394"/>
      <c r="D127" s="355" t="s">
        <v>178</v>
      </c>
    </row>
    <row r="128" spans="1:4" ht="14">
      <c r="A128" s="58" t="s">
        <v>179</v>
      </c>
      <c r="B128" s="345">
        <v>1</v>
      </c>
      <c r="C128" s="393"/>
      <c r="D128" s="353" t="s">
        <v>180</v>
      </c>
    </row>
    <row r="129" spans="1:4" ht="14">
      <c r="A129" s="58" t="s">
        <v>181</v>
      </c>
      <c r="B129" s="345">
        <v>2</v>
      </c>
      <c r="C129" s="394"/>
      <c r="D129" s="353" t="s">
        <v>182</v>
      </c>
    </row>
    <row r="130" spans="1:4" ht="14">
      <c r="A130" s="58" t="s">
        <v>183</v>
      </c>
      <c r="B130" s="345">
        <v>1</v>
      </c>
      <c r="C130" s="394"/>
      <c r="D130" s="353" t="s">
        <v>184</v>
      </c>
    </row>
    <row r="131" spans="1:4" ht="14">
      <c r="A131" s="58" t="s">
        <v>185</v>
      </c>
      <c r="B131" s="345">
        <v>1</v>
      </c>
      <c r="C131" s="394"/>
      <c r="D131" s="353" t="s">
        <v>186</v>
      </c>
    </row>
    <row r="132" spans="1:4" ht="14">
      <c r="A132" s="350" t="s">
        <v>187</v>
      </c>
      <c r="B132" s="382">
        <f>B133+B134+B135</f>
        <v>5</v>
      </c>
      <c r="C132" s="394"/>
      <c r="D132" s="355" t="s">
        <v>188</v>
      </c>
    </row>
    <row r="133" spans="1:4" ht="14">
      <c r="A133" s="58" t="s">
        <v>189</v>
      </c>
      <c r="B133" s="345">
        <v>1</v>
      </c>
      <c r="C133" s="393"/>
      <c r="D133" s="353" t="s">
        <v>190</v>
      </c>
    </row>
    <row r="134" spans="1:4" ht="14">
      <c r="A134" s="58" t="s">
        <v>191</v>
      </c>
      <c r="B134" s="345">
        <v>1</v>
      </c>
      <c r="C134" s="394"/>
      <c r="D134" s="353" t="s">
        <v>192</v>
      </c>
    </row>
    <row r="135" spans="1:4" ht="14">
      <c r="A135" s="58" t="s">
        <v>193</v>
      </c>
      <c r="B135" s="345">
        <v>3</v>
      </c>
      <c r="C135" s="394"/>
      <c r="D135" s="353" t="s">
        <v>194</v>
      </c>
    </row>
    <row r="136" spans="1:4" ht="14">
      <c r="A136" s="357" t="s">
        <v>197</v>
      </c>
      <c r="B136" s="382">
        <f>B137</f>
        <v>1</v>
      </c>
      <c r="C136" s="394"/>
      <c r="D136" s="355" t="s">
        <v>198</v>
      </c>
    </row>
    <row r="137" spans="1:4" ht="14">
      <c r="A137" s="181" t="s">
        <v>201</v>
      </c>
      <c r="B137" s="345">
        <v>1</v>
      </c>
      <c r="C137" s="394"/>
      <c r="D137" s="358" t="s">
        <v>1044</v>
      </c>
    </row>
    <row r="138" spans="1:4" ht="14">
      <c r="A138" s="359" t="s">
        <v>294</v>
      </c>
      <c r="B138" s="382">
        <f>B10+B19+B28+B37+B45+B88+B105+B114+B120+B127+B132+B136</f>
        <v>170</v>
      </c>
      <c r="C138" s="394"/>
      <c r="D138" s="143" t="s">
        <v>204</v>
      </c>
    </row>
    <row r="139" spans="1:4" ht="14">
      <c r="A139" s="9"/>
      <c r="B139" s="394"/>
      <c r="C139" s="394"/>
      <c r="D139" s="384"/>
    </row>
    <row r="140" spans="1:4" ht="14">
      <c r="A140" s="395"/>
      <c r="B140" s="394"/>
      <c r="C140" s="394"/>
      <c r="D140" s="187"/>
    </row>
    <row r="141" spans="1:4" ht="14">
      <c r="A141" s="396"/>
      <c r="B141" s="397"/>
      <c r="C141" s="397"/>
      <c r="D141" s="81"/>
    </row>
    <row r="142" spans="1:4" ht="14">
      <c r="A142" s="398"/>
      <c r="B142" s="397"/>
      <c r="C142" s="397"/>
      <c r="D142" s="399"/>
    </row>
    <row r="143" spans="1:4" ht="14">
      <c r="A143" s="398"/>
      <c r="B143" s="397"/>
      <c r="C143" s="397"/>
      <c r="D143" s="399"/>
    </row>
    <row r="144" spans="1:4">
      <c r="A144" s="400"/>
      <c r="B144" s="401"/>
      <c r="C144" s="401"/>
      <c r="D144" s="323"/>
    </row>
    <row r="145" spans="1:4">
      <c r="A145" s="400" t="s">
        <v>853</v>
      </c>
      <c r="B145" s="403"/>
      <c r="C145" s="403"/>
      <c r="D145" s="367" t="s">
        <v>969</v>
      </c>
    </row>
    <row r="146" spans="1:4" ht="14.5">
      <c r="A146" s="867"/>
      <c r="B146" s="867"/>
      <c r="C146" s="867"/>
      <c r="D146" s="867"/>
    </row>
  </sheetData>
  <mergeCells count="7">
    <mergeCell ref="A146:D146"/>
    <mergeCell ref="B6:C6"/>
    <mergeCell ref="B7:C7"/>
    <mergeCell ref="A57:D57"/>
    <mergeCell ref="C83:D83"/>
    <mergeCell ref="B85:C85"/>
    <mergeCell ref="B86:C86"/>
  </mergeCells>
  <printOptions gridLinesSet="0"/>
  <pageMargins left="0.59055118110236227" right="0.59055118110236227" top="0.59055118110236227" bottom="0.59055118110236227" header="0.51181102362204722" footer="0.51181102362204722"/>
  <pageSetup paperSize="9" scale="75" orientation="portrait" r:id="rId1"/>
  <headerFooter alignWithMargins="0"/>
  <rowBreaks count="1" manualBreakCount="1">
    <brk id="7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68" transitionEvaluation="1">
    <tabColor rgb="FFFFFF00"/>
  </sheetPr>
  <dimension ref="A1:F544"/>
  <sheetViews>
    <sheetView showGridLines="0" view="pageLayout" topLeftCell="A68" zoomScaleSheetLayoutView="50" workbookViewId="0">
      <selection activeCell="A33" sqref="A33"/>
    </sheetView>
  </sheetViews>
  <sheetFormatPr defaultColWidth="11" defaultRowHeight="13"/>
  <cols>
    <col min="1" max="1" width="48.26953125" style="322" customWidth="1"/>
    <col min="2" max="2" width="16" style="323" customWidth="1"/>
    <col min="3" max="3" width="9.7265625" style="323" customWidth="1"/>
    <col min="4" max="4" width="44.54296875" style="322" customWidth="1"/>
    <col min="5" max="5" width="5.7265625" style="322" customWidth="1"/>
    <col min="6" max="14" width="11" style="322" customWidth="1"/>
    <col min="15" max="15" width="36.1796875" style="322" customWidth="1"/>
    <col min="16" max="25" width="8.7265625" style="322" customWidth="1"/>
    <col min="26" max="237" width="11" style="322" customWidth="1"/>
    <col min="238" max="253" width="11" style="322"/>
    <col min="254" max="254" width="30.7265625" style="322" customWidth="1"/>
    <col min="255" max="255" width="14.26953125" style="322" customWidth="1"/>
    <col min="256" max="257" width="16.7265625" style="322" customWidth="1"/>
    <col min="258" max="258" width="28.7265625" style="322" customWidth="1"/>
    <col min="259" max="259" width="5.7265625" style="322" customWidth="1"/>
    <col min="260" max="270" width="11" style="322" customWidth="1"/>
    <col min="271" max="271" width="36.1796875" style="322" customWidth="1"/>
    <col min="272" max="281" width="8.7265625" style="322" customWidth="1"/>
    <col min="282" max="493" width="11" style="322" customWidth="1"/>
    <col min="494" max="509" width="11" style="322"/>
    <col min="510" max="510" width="30.7265625" style="322" customWidth="1"/>
    <col min="511" max="511" width="14.26953125" style="322" customWidth="1"/>
    <col min="512" max="513" width="16.7265625" style="322" customWidth="1"/>
    <col min="514" max="514" width="28.7265625" style="322" customWidth="1"/>
    <col min="515" max="515" width="5.7265625" style="322" customWidth="1"/>
    <col min="516" max="526" width="11" style="322" customWidth="1"/>
    <col min="527" max="527" width="36.1796875" style="322" customWidth="1"/>
    <col min="528" max="537" width="8.7265625" style="322" customWidth="1"/>
    <col min="538" max="749" width="11" style="322" customWidth="1"/>
    <col min="750" max="765" width="11" style="322"/>
    <col min="766" max="766" width="30.7265625" style="322" customWidth="1"/>
    <col min="767" max="767" width="14.26953125" style="322" customWidth="1"/>
    <col min="768" max="769" width="16.7265625" style="322" customWidth="1"/>
    <col min="770" max="770" width="28.7265625" style="322" customWidth="1"/>
    <col min="771" max="771" width="5.7265625" style="322" customWidth="1"/>
    <col min="772" max="782" width="11" style="322" customWidth="1"/>
    <col min="783" max="783" width="36.1796875" style="322" customWidth="1"/>
    <col min="784" max="793" width="8.7265625" style="322" customWidth="1"/>
    <col min="794" max="1005" width="11" style="322" customWidth="1"/>
    <col min="1006" max="1021" width="11" style="322"/>
    <col min="1022" max="1022" width="30.7265625" style="322" customWidth="1"/>
    <col min="1023" max="1023" width="14.26953125" style="322" customWidth="1"/>
    <col min="1024" max="1025" width="16.7265625" style="322" customWidth="1"/>
    <col min="1026" max="1026" width="28.7265625" style="322" customWidth="1"/>
    <col min="1027" max="1027" width="5.7265625" style="322" customWidth="1"/>
    <col min="1028" max="1038" width="11" style="322" customWidth="1"/>
    <col min="1039" max="1039" width="36.1796875" style="322" customWidth="1"/>
    <col min="1040" max="1049" width="8.7265625" style="322" customWidth="1"/>
    <col min="1050" max="1261" width="11" style="322" customWidth="1"/>
    <col min="1262" max="1277" width="11" style="322"/>
    <col min="1278" max="1278" width="30.7265625" style="322" customWidth="1"/>
    <col min="1279" max="1279" width="14.26953125" style="322" customWidth="1"/>
    <col min="1280" max="1281" width="16.7265625" style="322" customWidth="1"/>
    <col min="1282" max="1282" width="28.7265625" style="322" customWidth="1"/>
    <col min="1283" max="1283" width="5.7265625" style="322" customWidth="1"/>
    <col min="1284" max="1294" width="11" style="322" customWidth="1"/>
    <col min="1295" max="1295" width="36.1796875" style="322" customWidth="1"/>
    <col min="1296" max="1305" width="8.7265625" style="322" customWidth="1"/>
    <col min="1306" max="1517" width="11" style="322" customWidth="1"/>
    <col min="1518" max="1533" width="11" style="322"/>
    <col min="1534" max="1534" width="30.7265625" style="322" customWidth="1"/>
    <col min="1535" max="1535" width="14.26953125" style="322" customWidth="1"/>
    <col min="1536" max="1537" width="16.7265625" style="322" customWidth="1"/>
    <col min="1538" max="1538" width="28.7265625" style="322" customWidth="1"/>
    <col min="1539" max="1539" width="5.7265625" style="322" customWidth="1"/>
    <col min="1540" max="1550" width="11" style="322" customWidth="1"/>
    <col min="1551" max="1551" width="36.1796875" style="322" customWidth="1"/>
    <col min="1552" max="1561" width="8.7265625" style="322" customWidth="1"/>
    <col min="1562" max="1773" width="11" style="322" customWidth="1"/>
    <col min="1774" max="1789" width="11" style="322"/>
    <col min="1790" max="1790" width="30.7265625" style="322" customWidth="1"/>
    <col min="1791" max="1791" width="14.26953125" style="322" customWidth="1"/>
    <col min="1792" max="1793" width="16.7265625" style="322" customWidth="1"/>
    <col min="1794" max="1794" width="28.7265625" style="322" customWidth="1"/>
    <col min="1795" max="1795" width="5.7265625" style="322" customWidth="1"/>
    <col min="1796" max="1806" width="11" style="322" customWidth="1"/>
    <col min="1807" max="1807" width="36.1796875" style="322" customWidth="1"/>
    <col min="1808" max="1817" width="8.7265625" style="322" customWidth="1"/>
    <col min="1818" max="2029" width="11" style="322" customWidth="1"/>
    <col min="2030" max="2045" width="11" style="322"/>
    <col min="2046" max="2046" width="30.7265625" style="322" customWidth="1"/>
    <col min="2047" max="2047" width="14.26953125" style="322" customWidth="1"/>
    <col min="2048" max="2049" width="16.7265625" style="322" customWidth="1"/>
    <col min="2050" max="2050" width="28.7265625" style="322" customWidth="1"/>
    <col min="2051" max="2051" width="5.7265625" style="322" customWidth="1"/>
    <col min="2052" max="2062" width="11" style="322" customWidth="1"/>
    <col min="2063" max="2063" width="36.1796875" style="322" customWidth="1"/>
    <col min="2064" max="2073" width="8.7265625" style="322" customWidth="1"/>
    <col min="2074" max="2285" width="11" style="322" customWidth="1"/>
    <col min="2286" max="2301" width="11" style="322"/>
    <col min="2302" max="2302" width="30.7265625" style="322" customWidth="1"/>
    <col min="2303" max="2303" width="14.26953125" style="322" customWidth="1"/>
    <col min="2304" max="2305" width="16.7265625" style="322" customWidth="1"/>
    <col min="2306" max="2306" width="28.7265625" style="322" customWidth="1"/>
    <col min="2307" max="2307" width="5.7265625" style="322" customWidth="1"/>
    <col min="2308" max="2318" width="11" style="322" customWidth="1"/>
    <col min="2319" max="2319" width="36.1796875" style="322" customWidth="1"/>
    <col min="2320" max="2329" width="8.7265625" style="322" customWidth="1"/>
    <col min="2330" max="2541" width="11" style="322" customWidth="1"/>
    <col min="2542" max="2557" width="11" style="322"/>
    <col min="2558" max="2558" width="30.7265625" style="322" customWidth="1"/>
    <col min="2559" max="2559" width="14.26953125" style="322" customWidth="1"/>
    <col min="2560" max="2561" width="16.7265625" style="322" customWidth="1"/>
    <col min="2562" max="2562" width="28.7265625" style="322" customWidth="1"/>
    <col min="2563" max="2563" width="5.7265625" style="322" customWidth="1"/>
    <col min="2564" max="2574" width="11" style="322" customWidth="1"/>
    <col min="2575" max="2575" width="36.1796875" style="322" customWidth="1"/>
    <col min="2576" max="2585" width="8.7265625" style="322" customWidth="1"/>
    <col min="2586" max="2797" width="11" style="322" customWidth="1"/>
    <col min="2798" max="2813" width="11" style="322"/>
    <col min="2814" max="2814" width="30.7265625" style="322" customWidth="1"/>
    <col min="2815" max="2815" width="14.26953125" style="322" customWidth="1"/>
    <col min="2816" max="2817" width="16.7265625" style="322" customWidth="1"/>
    <col min="2818" max="2818" width="28.7265625" style="322" customWidth="1"/>
    <col min="2819" max="2819" width="5.7265625" style="322" customWidth="1"/>
    <col min="2820" max="2830" width="11" style="322" customWidth="1"/>
    <col min="2831" max="2831" width="36.1796875" style="322" customWidth="1"/>
    <col min="2832" max="2841" width="8.7265625" style="322" customWidth="1"/>
    <col min="2842" max="3053" width="11" style="322" customWidth="1"/>
    <col min="3054" max="3069" width="11" style="322"/>
    <col min="3070" max="3070" width="30.7265625" style="322" customWidth="1"/>
    <col min="3071" max="3071" width="14.26953125" style="322" customWidth="1"/>
    <col min="3072" max="3073" width="16.7265625" style="322" customWidth="1"/>
    <col min="3074" max="3074" width="28.7265625" style="322" customWidth="1"/>
    <col min="3075" max="3075" width="5.7265625" style="322" customWidth="1"/>
    <col min="3076" max="3086" width="11" style="322" customWidth="1"/>
    <col min="3087" max="3087" width="36.1796875" style="322" customWidth="1"/>
    <col min="3088" max="3097" width="8.7265625" style="322" customWidth="1"/>
    <col min="3098" max="3309" width="11" style="322" customWidth="1"/>
    <col min="3310" max="3325" width="11" style="322"/>
    <col min="3326" max="3326" width="30.7265625" style="322" customWidth="1"/>
    <col min="3327" max="3327" width="14.26953125" style="322" customWidth="1"/>
    <col min="3328" max="3329" width="16.7265625" style="322" customWidth="1"/>
    <col min="3330" max="3330" width="28.7265625" style="322" customWidth="1"/>
    <col min="3331" max="3331" width="5.7265625" style="322" customWidth="1"/>
    <col min="3332" max="3342" width="11" style="322" customWidth="1"/>
    <col min="3343" max="3343" width="36.1796875" style="322" customWidth="1"/>
    <col min="3344" max="3353" width="8.7265625" style="322" customWidth="1"/>
    <col min="3354" max="3565" width="11" style="322" customWidth="1"/>
    <col min="3566" max="3581" width="11" style="322"/>
    <col min="3582" max="3582" width="30.7265625" style="322" customWidth="1"/>
    <col min="3583" max="3583" width="14.26953125" style="322" customWidth="1"/>
    <col min="3584" max="3585" width="16.7265625" style="322" customWidth="1"/>
    <col min="3586" max="3586" width="28.7265625" style="322" customWidth="1"/>
    <col min="3587" max="3587" width="5.7265625" style="322" customWidth="1"/>
    <col min="3588" max="3598" width="11" style="322" customWidth="1"/>
    <col min="3599" max="3599" width="36.1796875" style="322" customWidth="1"/>
    <col min="3600" max="3609" width="8.7265625" style="322" customWidth="1"/>
    <col min="3610" max="3821" width="11" style="322" customWidth="1"/>
    <col min="3822" max="3837" width="11" style="322"/>
    <col min="3838" max="3838" width="30.7265625" style="322" customWidth="1"/>
    <col min="3839" max="3839" width="14.26953125" style="322" customWidth="1"/>
    <col min="3840" max="3841" width="16.7265625" style="322" customWidth="1"/>
    <col min="3842" max="3842" width="28.7265625" style="322" customWidth="1"/>
    <col min="3843" max="3843" width="5.7265625" style="322" customWidth="1"/>
    <col min="3844" max="3854" width="11" style="322" customWidth="1"/>
    <col min="3855" max="3855" width="36.1796875" style="322" customWidth="1"/>
    <col min="3856" max="3865" width="8.7265625" style="322" customWidth="1"/>
    <col min="3866" max="4077" width="11" style="322" customWidth="1"/>
    <col min="4078" max="4093" width="11" style="322"/>
    <col min="4094" max="4094" width="30.7265625" style="322" customWidth="1"/>
    <col min="4095" max="4095" width="14.26953125" style="322" customWidth="1"/>
    <col min="4096" max="4097" width="16.7265625" style="322" customWidth="1"/>
    <col min="4098" max="4098" width="28.7265625" style="322" customWidth="1"/>
    <col min="4099" max="4099" width="5.7265625" style="322" customWidth="1"/>
    <col min="4100" max="4110" width="11" style="322" customWidth="1"/>
    <col min="4111" max="4111" width="36.1796875" style="322" customWidth="1"/>
    <col min="4112" max="4121" width="8.7265625" style="322" customWidth="1"/>
    <col min="4122" max="4333" width="11" style="322" customWidth="1"/>
    <col min="4334" max="4349" width="11" style="322"/>
    <col min="4350" max="4350" width="30.7265625" style="322" customWidth="1"/>
    <col min="4351" max="4351" width="14.26953125" style="322" customWidth="1"/>
    <col min="4352" max="4353" width="16.7265625" style="322" customWidth="1"/>
    <col min="4354" max="4354" width="28.7265625" style="322" customWidth="1"/>
    <col min="4355" max="4355" width="5.7265625" style="322" customWidth="1"/>
    <col min="4356" max="4366" width="11" style="322" customWidth="1"/>
    <col min="4367" max="4367" width="36.1796875" style="322" customWidth="1"/>
    <col min="4368" max="4377" width="8.7265625" style="322" customWidth="1"/>
    <col min="4378" max="4589" width="11" style="322" customWidth="1"/>
    <col min="4590" max="4605" width="11" style="322"/>
    <col min="4606" max="4606" width="30.7265625" style="322" customWidth="1"/>
    <col min="4607" max="4607" width="14.26953125" style="322" customWidth="1"/>
    <col min="4608" max="4609" width="16.7265625" style="322" customWidth="1"/>
    <col min="4610" max="4610" width="28.7265625" style="322" customWidth="1"/>
    <col min="4611" max="4611" width="5.7265625" style="322" customWidth="1"/>
    <col min="4612" max="4622" width="11" style="322" customWidth="1"/>
    <col min="4623" max="4623" width="36.1796875" style="322" customWidth="1"/>
    <col min="4624" max="4633" width="8.7265625" style="322" customWidth="1"/>
    <col min="4634" max="4845" width="11" style="322" customWidth="1"/>
    <col min="4846" max="4861" width="11" style="322"/>
    <col min="4862" max="4862" width="30.7265625" style="322" customWidth="1"/>
    <col min="4863" max="4863" width="14.26953125" style="322" customWidth="1"/>
    <col min="4864" max="4865" width="16.7265625" style="322" customWidth="1"/>
    <col min="4866" max="4866" width="28.7265625" style="322" customWidth="1"/>
    <col min="4867" max="4867" width="5.7265625" style="322" customWidth="1"/>
    <col min="4868" max="4878" width="11" style="322" customWidth="1"/>
    <col min="4879" max="4879" width="36.1796875" style="322" customWidth="1"/>
    <col min="4880" max="4889" width="8.7265625" style="322" customWidth="1"/>
    <col min="4890" max="5101" width="11" style="322" customWidth="1"/>
    <col min="5102" max="5117" width="11" style="322"/>
    <col min="5118" max="5118" width="30.7265625" style="322" customWidth="1"/>
    <col min="5119" max="5119" width="14.26953125" style="322" customWidth="1"/>
    <col min="5120" max="5121" width="16.7265625" style="322" customWidth="1"/>
    <col min="5122" max="5122" width="28.7265625" style="322" customWidth="1"/>
    <col min="5123" max="5123" width="5.7265625" style="322" customWidth="1"/>
    <col min="5124" max="5134" width="11" style="322" customWidth="1"/>
    <col min="5135" max="5135" width="36.1796875" style="322" customWidth="1"/>
    <col min="5136" max="5145" width="8.7265625" style="322" customWidth="1"/>
    <col min="5146" max="5357" width="11" style="322" customWidth="1"/>
    <col min="5358" max="5373" width="11" style="322"/>
    <col min="5374" max="5374" width="30.7265625" style="322" customWidth="1"/>
    <col min="5375" max="5375" width="14.26953125" style="322" customWidth="1"/>
    <col min="5376" max="5377" width="16.7265625" style="322" customWidth="1"/>
    <col min="5378" max="5378" width="28.7265625" style="322" customWidth="1"/>
    <col min="5379" max="5379" width="5.7265625" style="322" customWidth="1"/>
    <col min="5380" max="5390" width="11" style="322" customWidth="1"/>
    <col min="5391" max="5391" width="36.1796875" style="322" customWidth="1"/>
    <col min="5392" max="5401" width="8.7265625" style="322" customWidth="1"/>
    <col min="5402" max="5613" width="11" style="322" customWidth="1"/>
    <col min="5614" max="5629" width="11" style="322"/>
    <col min="5630" max="5630" width="30.7265625" style="322" customWidth="1"/>
    <col min="5631" max="5631" width="14.26953125" style="322" customWidth="1"/>
    <col min="5632" max="5633" width="16.7265625" style="322" customWidth="1"/>
    <col min="5634" max="5634" width="28.7265625" style="322" customWidth="1"/>
    <col min="5635" max="5635" width="5.7265625" style="322" customWidth="1"/>
    <col min="5636" max="5646" width="11" style="322" customWidth="1"/>
    <col min="5647" max="5647" width="36.1796875" style="322" customWidth="1"/>
    <col min="5648" max="5657" width="8.7265625" style="322" customWidth="1"/>
    <col min="5658" max="5869" width="11" style="322" customWidth="1"/>
    <col min="5870" max="5885" width="11" style="322"/>
    <col min="5886" max="5886" width="30.7265625" style="322" customWidth="1"/>
    <col min="5887" max="5887" width="14.26953125" style="322" customWidth="1"/>
    <col min="5888" max="5889" width="16.7265625" style="322" customWidth="1"/>
    <col min="5890" max="5890" width="28.7265625" style="322" customWidth="1"/>
    <col min="5891" max="5891" width="5.7265625" style="322" customWidth="1"/>
    <col min="5892" max="5902" width="11" style="322" customWidth="1"/>
    <col min="5903" max="5903" width="36.1796875" style="322" customWidth="1"/>
    <col min="5904" max="5913" width="8.7265625" style="322" customWidth="1"/>
    <col min="5914" max="6125" width="11" style="322" customWidth="1"/>
    <col min="6126" max="6141" width="11" style="322"/>
    <col min="6142" max="6142" width="30.7265625" style="322" customWidth="1"/>
    <col min="6143" max="6143" width="14.26953125" style="322" customWidth="1"/>
    <col min="6144" max="6145" width="16.7265625" style="322" customWidth="1"/>
    <col min="6146" max="6146" width="28.7265625" style="322" customWidth="1"/>
    <col min="6147" max="6147" width="5.7265625" style="322" customWidth="1"/>
    <col min="6148" max="6158" width="11" style="322" customWidth="1"/>
    <col min="6159" max="6159" width="36.1796875" style="322" customWidth="1"/>
    <col min="6160" max="6169" width="8.7265625" style="322" customWidth="1"/>
    <col min="6170" max="6381" width="11" style="322" customWidth="1"/>
    <col min="6382" max="6397" width="11" style="322"/>
    <col min="6398" max="6398" width="30.7265625" style="322" customWidth="1"/>
    <col min="6399" max="6399" width="14.26953125" style="322" customWidth="1"/>
    <col min="6400" max="6401" width="16.7265625" style="322" customWidth="1"/>
    <col min="6402" max="6402" width="28.7265625" style="322" customWidth="1"/>
    <col min="6403" max="6403" width="5.7265625" style="322" customWidth="1"/>
    <col min="6404" max="6414" width="11" style="322" customWidth="1"/>
    <col min="6415" max="6415" width="36.1796875" style="322" customWidth="1"/>
    <col min="6416" max="6425" width="8.7265625" style="322" customWidth="1"/>
    <col min="6426" max="6637" width="11" style="322" customWidth="1"/>
    <col min="6638" max="6653" width="11" style="322"/>
    <col min="6654" max="6654" width="30.7265625" style="322" customWidth="1"/>
    <col min="6655" max="6655" width="14.26953125" style="322" customWidth="1"/>
    <col min="6656" max="6657" width="16.7265625" style="322" customWidth="1"/>
    <col min="6658" max="6658" width="28.7265625" style="322" customWidth="1"/>
    <col min="6659" max="6659" width="5.7265625" style="322" customWidth="1"/>
    <col min="6660" max="6670" width="11" style="322" customWidth="1"/>
    <col min="6671" max="6671" width="36.1796875" style="322" customWidth="1"/>
    <col min="6672" max="6681" width="8.7265625" style="322" customWidth="1"/>
    <col min="6682" max="6893" width="11" style="322" customWidth="1"/>
    <col min="6894" max="6909" width="11" style="322"/>
    <col min="6910" max="6910" width="30.7265625" style="322" customWidth="1"/>
    <col min="6911" max="6911" width="14.26953125" style="322" customWidth="1"/>
    <col min="6912" max="6913" width="16.7265625" style="322" customWidth="1"/>
    <col min="6914" max="6914" width="28.7265625" style="322" customWidth="1"/>
    <col min="6915" max="6915" width="5.7265625" style="322" customWidth="1"/>
    <col min="6916" max="6926" width="11" style="322" customWidth="1"/>
    <col min="6927" max="6927" width="36.1796875" style="322" customWidth="1"/>
    <col min="6928" max="6937" width="8.7265625" style="322" customWidth="1"/>
    <col min="6938" max="7149" width="11" style="322" customWidth="1"/>
    <col min="7150" max="7165" width="11" style="322"/>
    <col min="7166" max="7166" width="30.7265625" style="322" customWidth="1"/>
    <col min="7167" max="7167" width="14.26953125" style="322" customWidth="1"/>
    <col min="7168" max="7169" width="16.7265625" style="322" customWidth="1"/>
    <col min="7170" max="7170" width="28.7265625" style="322" customWidth="1"/>
    <col min="7171" max="7171" width="5.7265625" style="322" customWidth="1"/>
    <col min="7172" max="7182" width="11" style="322" customWidth="1"/>
    <col min="7183" max="7183" width="36.1796875" style="322" customWidth="1"/>
    <col min="7184" max="7193" width="8.7265625" style="322" customWidth="1"/>
    <col min="7194" max="7405" width="11" style="322" customWidth="1"/>
    <col min="7406" max="7421" width="11" style="322"/>
    <col min="7422" max="7422" width="30.7265625" style="322" customWidth="1"/>
    <col min="7423" max="7423" width="14.26953125" style="322" customWidth="1"/>
    <col min="7424" max="7425" width="16.7265625" style="322" customWidth="1"/>
    <col min="7426" max="7426" width="28.7265625" style="322" customWidth="1"/>
    <col min="7427" max="7427" width="5.7265625" style="322" customWidth="1"/>
    <col min="7428" max="7438" width="11" style="322" customWidth="1"/>
    <col min="7439" max="7439" width="36.1796875" style="322" customWidth="1"/>
    <col min="7440" max="7449" width="8.7265625" style="322" customWidth="1"/>
    <col min="7450" max="7661" width="11" style="322" customWidth="1"/>
    <col min="7662" max="7677" width="11" style="322"/>
    <col min="7678" max="7678" width="30.7265625" style="322" customWidth="1"/>
    <col min="7679" max="7679" width="14.26953125" style="322" customWidth="1"/>
    <col min="7680" max="7681" width="16.7265625" style="322" customWidth="1"/>
    <col min="7682" max="7682" width="28.7265625" style="322" customWidth="1"/>
    <col min="7683" max="7683" width="5.7265625" style="322" customWidth="1"/>
    <col min="7684" max="7694" width="11" style="322" customWidth="1"/>
    <col min="7695" max="7695" width="36.1796875" style="322" customWidth="1"/>
    <col min="7696" max="7705" width="8.7265625" style="322" customWidth="1"/>
    <col min="7706" max="7917" width="11" style="322" customWidth="1"/>
    <col min="7918" max="7933" width="11" style="322"/>
    <col min="7934" max="7934" width="30.7265625" style="322" customWidth="1"/>
    <col min="7935" max="7935" width="14.26953125" style="322" customWidth="1"/>
    <col min="7936" max="7937" width="16.7265625" style="322" customWidth="1"/>
    <col min="7938" max="7938" width="28.7265625" style="322" customWidth="1"/>
    <col min="7939" max="7939" width="5.7265625" style="322" customWidth="1"/>
    <col min="7940" max="7950" width="11" style="322" customWidth="1"/>
    <col min="7951" max="7951" width="36.1796875" style="322" customWidth="1"/>
    <col min="7952" max="7961" width="8.7265625" style="322" customWidth="1"/>
    <col min="7962" max="8173" width="11" style="322" customWidth="1"/>
    <col min="8174" max="8189" width="11" style="322"/>
    <col min="8190" max="8190" width="30.7265625" style="322" customWidth="1"/>
    <col min="8191" max="8191" width="14.26953125" style="322" customWidth="1"/>
    <col min="8192" max="8193" width="16.7265625" style="322" customWidth="1"/>
    <col min="8194" max="8194" width="28.7265625" style="322" customWidth="1"/>
    <col min="8195" max="8195" width="5.7265625" style="322" customWidth="1"/>
    <col min="8196" max="8206" width="11" style="322" customWidth="1"/>
    <col min="8207" max="8207" width="36.1796875" style="322" customWidth="1"/>
    <col min="8208" max="8217" width="8.7265625" style="322" customWidth="1"/>
    <col min="8218" max="8429" width="11" style="322" customWidth="1"/>
    <col min="8430" max="8445" width="11" style="322"/>
    <col min="8446" max="8446" width="30.7265625" style="322" customWidth="1"/>
    <col min="8447" max="8447" width="14.26953125" style="322" customWidth="1"/>
    <col min="8448" max="8449" width="16.7265625" style="322" customWidth="1"/>
    <col min="8450" max="8450" width="28.7265625" style="322" customWidth="1"/>
    <col min="8451" max="8451" width="5.7265625" style="322" customWidth="1"/>
    <col min="8452" max="8462" width="11" style="322" customWidth="1"/>
    <col min="8463" max="8463" width="36.1796875" style="322" customWidth="1"/>
    <col min="8464" max="8473" width="8.7265625" style="322" customWidth="1"/>
    <col min="8474" max="8685" width="11" style="322" customWidth="1"/>
    <col min="8686" max="8701" width="11" style="322"/>
    <col min="8702" max="8702" width="30.7265625" style="322" customWidth="1"/>
    <col min="8703" max="8703" width="14.26953125" style="322" customWidth="1"/>
    <col min="8704" max="8705" width="16.7265625" style="322" customWidth="1"/>
    <col min="8706" max="8706" width="28.7265625" style="322" customWidth="1"/>
    <col min="8707" max="8707" width="5.7265625" style="322" customWidth="1"/>
    <col min="8708" max="8718" width="11" style="322" customWidth="1"/>
    <col min="8719" max="8719" width="36.1796875" style="322" customWidth="1"/>
    <col min="8720" max="8729" width="8.7265625" style="322" customWidth="1"/>
    <col min="8730" max="8941" width="11" style="322" customWidth="1"/>
    <col min="8942" max="8957" width="11" style="322"/>
    <col min="8958" max="8958" width="30.7265625" style="322" customWidth="1"/>
    <col min="8959" max="8959" width="14.26953125" style="322" customWidth="1"/>
    <col min="8960" max="8961" width="16.7265625" style="322" customWidth="1"/>
    <col min="8962" max="8962" width="28.7265625" style="322" customWidth="1"/>
    <col min="8963" max="8963" width="5.7265625" style="322" customWidth="1"/>
    <col min="8964" max="8974" width="11" style="322" customWidth="1"/>
    <col min="8975" max="8975" width="36.1796875" style="322" customWidth="1"/>
    <col min="8976" max="8985" width="8.7265625" style="322" customWidth="1"/>
    <col min="8986" max="9197" width="11" style="322" customWidth="1"/>
    <col min="9198" max="9213" width="11" style="322"/>
    <col min="9214" max="9214" width="30.7265625" style="322" customWidth="1"/>
    <col min="9215" max="9215" width="14.26953125" style="322" customWidth="1"/>
    <col min="9216" max="9217" width="16.7265625" style="322" customWidth="1"/>
    <col min="9218" max="9218" width="28.7265625" style="322" customWidth="1"/>
    <col min="9219" max="9219" width="5.7265625" style="322" customWidth="1"/>
    <col min="9220" max="9230" width="11" style="322" customWidth="1"/>
    <col min="9231" max="9231" width="36.1796875" style="322" customWidth="1"/>
    <col min="9232" max="9241" width="8.7265625" style="322" customWidth="1"/>
    <col min="9242" max="9453" width="11" style="322" customWidth="1"/>
    <col min="9454" max="9469" width="11" style="322"/>
    <col min="9470" max="9470" width="30.7265625" style="322" customWidth="1"/>
    <col min="9471" max="9471" width="14.26953125" style="322" customWidth="1"/>
    <col min="9472" max="9473" width="16.7265625" style="322" customWidth="1"/>
    <col min="9474" max="9474" width="28.7265625" style="322" customWidth="1"/>
    <col min="9475" max="9475" width="5.7265625" style="322" customWidth="1"/>
    <col min="9476" max="9486" width="11" style="322" customWidth="1"/>
    <col min="9487" max="9487" width="36.1796875" style="322" customWidth="1"/>
    <col min="9488" max="9497" width="8.7265625" style="322" customWidth="1"/>
    <col min="9498" max="9709" width="11" style="322" customWidth="1"/>
    <col min="9710" max="9725" width="11" style="322"/>
    <col min="9726" max="9726" width="30.7265625" style="322" customWidth="1"/>
    <col min="9727" max="9727" width="14.26953125" style="322" customWidth="1"/>
    <col min="9728" max="9729" width="16.7265625" style="322" customWidth="1"/>
    <col min="9730" max="9730" width="28.7265625" style="322" customWidth="1"/>
    <col min="9731" max="9731" width="5.7265625" style="322" customWidth="1"/>
    <col min="9732" max="9742" width="11" style="322" customWidth="1"/>
    <col min="9743" max="9743" width="36.1796875" style="322" customWidth="1"/>
    <col min="9744" max="9753" width="8.7265625" style="322" customWidth="1"/>
    <col min="9754" max="9965" width="11" style="322" customWidth="1"/>
    <col min="9966" max="9981" width="11" style="322"/>
    <col min="9982" max="9982" width="30.7265625" style="322" customWidth="1"/>
    <col min="9983" max="9983" width="14.26953125" style="322" customWidth="1"/>
    <col min="9984" max="9985" width="16.7265625" style="322" customWidth="1"/>
    <col min="9986" max="9986" width="28.7265625" style="322" customWidth="1"/>
    <col min="9987" max="9987" width="5.7265625" style="322" customWidth="1"/>
    <col min="9988" max="9998" width="11" style="322" customWidth="1"/>
    <col min="9999" max="9999" width="36.1796875" style="322" customWidth="1"/>
    <col min="10000" max="10009" width="8.7265625" style="322" customWidth="1"/>
    <col min="10010" max="10221" width="11" style="322" customWidth="1"/>
    <col min="10222" max="10237" width="11" style="322"/>
    <col min="10238" max="10238" width="30.7265625" style="322" customWidth="1"/>
    <col min="10239" max="10239" width="14.26953125" style="322" customWidth="1"/>
    <col min="10240" max="10241" width="16.7265625" style="322" customWidth="1"/>
    <col min="10242" max="10242" width="28.7265625" style="322" customWidth="1"/>
    <col min="10243" max="10243" width="5.7265625" style="322" customWidth="1"/>
    <col min="10244" max="10254" width="11" style="322" customWidth="1"/>
    <col min="10255" max="10255" width="36.1796875" style="322" customWidth="1"/>
    <col min="10256" max="10265" width="8.7265625" style="322" customWidth="1"/>
    <col min="10266" max="10477" width="11" style="322" customWidth="1"/>
    <col min="10478" max="10493" width="11" style="322"/>
    <col min="10494" max="10494" width="30.7265625" style="322" customWidth="1"/>
    <col min="10495" max="10495" width="14.26953125" style="322" customWidth="1"/>
    <col min="10496" max="10497" width="16.7265625" style="322" customWidth="1"/>
    <col min="10498" max="10498" width="28.7265625" style="322" customWidth="1"/>
    <col min="10499" max="10499" width="5.7265625" style="322" customWidth="1"/>
    <col min="10500" max="10510" width="11" style="322" customWidth="1"/>
    <col min="10511" max="10511" width="36.1796875" style="322" customWidth="1"/>
    <col min="10512" max="10521" width="8.7265625" style="322" customWidth="1"/>
    <col min="10522" max="10733" width="11" style="322" customWidth="1"/>
    <col min="10734" max="10749" width="11" style="322"/>
    <col min="10750" max="10750" width="30.7265625" style="322" customWidth="1"/>
    <col min="10751" max="10751" width="14.26953125" style="322" customWidth="1"/>
    <col min="10752" max="10753" width="16.7265625" style="322" customWidth="1"/>
    <col min="10754" max="10754" width="28.7265625" style="322" customWidth="1"/>
    <col min="10755" max="10755" width="5.7265625" style="322" customWidth="1"/>
    <col min="10756" max="10766" width="11" style="322" customWidth="1"/>
    <col min="10767" max="10767" width="36.1796875" style="322" customWidth="1"/>
    <col min="10768" max="10777" width="8.7265625" style="322" customWidth="1"/>
    <col min="10778" max="10989" width="11" style="322" customWidth="1"/>
    <col min="10990" max="11005" width="11" style="322"/>
    <col min="11006" max="11006" width="30.7265625" style="322" customWidth="1"/>
    <col min="11007" max="11007" width="14.26953125" style="322" customWidth="1"/>
    <col min="11008" max="11009" width="16.7265625" style="322" customWidth="1"/>
    <col min="11010" max="11010" width="28.7265625" style="322" customWidth="1"/>
    <col min="11011" max="11011" width="5.7265625" style="322" customWidth="1"/>
    <col min="11012" max="11022" width="11" style="322" customWidth="1"/>
    <col min="11023" max="11023" width="36.1796875" style="322" customWidth="1"/>
    <col min="11024" max="11033" width="8.7265625" style="322" customWidth="1"/>
    <col min="11034" max="11245" width="11" style="322" customWidth="1"/>
    <col min="11246" max="11261" width="11" style="322"/>
    <col min="11262" max="11262" width="30.7265625" style="322" customWidth="1"/>
    <col min="11263" max="11263" width="14.26953125" style="322" customWidth="1"/>
    <col min="11264" max="11265" width="16.7265625" style="322" customWidth="1"/>
    <col min="11266" max="11266" width="28.7265625" style="322" customWidth="1"/>
    <col min="11267" max="11267" width="5.7265625" style="322" customWidth="1"/>
    <col min="11268" max="11278" width="11" style="322" customWidth="1"/>
    <col min="11279" max="11279" width="36.1796875" style="322" customWidth="1"/>
    <col min="11280" max="11289" width="8.7265625" style="322" customWidth="1"/>
    <col min="11290" max="11501" width="11" style="322" customWidth="1"/>
    <col min="11502" max="11517" width="11" style="322"/>
    <col min="11518" max="11518" width="30.7265625" style="322" customWidth="1"/>
    <col min="11519" max="11519" width="14.26953125" style="322" customWidth="1"/>
    <col min="11520" max="11521" width="16.7265625" style="322" customWidth="1"/>
    <col min="11522" max="11522" width="28.7265625" style="322" customWidth="1"/>
    <col min="11523" max="11523" width="5.7265625" style="322" customWidth="1"/>
    <col min="11524" max="11534" width="11" style="322" customWidth="1"/>
    <col min="11535" max="11535" width="36.1796875" style="322" customWidth="1"/>
    <col min="11536" max="11545" width="8.7265625" style="322" customWidth="1"/>
    <col min="11546" max="11757" width="11" style="322" customWidth="1"/>
    <col min="11758" max="11773" width="11" style="322"/>
    <col min="11774" max="11774" width="30.7265625" style="322" customWidth="1"/>
    <col min="11775" max="11775" width="14.26953125" style="322" customWidth="1"/>
    <col min="11776" max="11777" width="16.7265625" style="322" customWidth="1"/>
    <col min="11778" max="11778" width="28.7265625" style="322" customWidth="1"/>
    <col min="11779" max="11779" width="5.7265625" style="322" customWidth="1"/>
    <col min="11780" max="11790" width="11" style="322" customWidth="1"/>
    <col min="11791" max="11791" width="36.1796875" style="322" customWidth="1"/>
    <col min="11792" max="11801" width="8.7265625" style="322" customWidth="1"/>
    <col min="11802" max="12013" width="11" style="322" customWidth="1"/>
    <col min="12014" max="12029" width="11" style="322"/>
    <col min="12030" max="12030" width="30.7265625" style="322" customWidth="1"/>
    <col min="12031" max="12031" width="14.26953125" style="322" customWidth="1"/>
    <col min="12032" max="12033" width="16.7265625" style="322" customWidth="1"/>
    <col min="12034" max="12034" width="28.7265625" style="322" customWidth="1"/>
    <col min="12035" max="12035" width="5.7265625" style="322" customWidth="1"/>
    <col min="12036" max="12046" width="11" style="322" customWidth="1"/>
    <col min="12047" max="12047" width="36.1796875" style="322" customWidth="1"/>
    <col min="12048" max="12057" width="8.7265625" style="322" customWidth="1"/>
    <col min="12058" max="12269" width="11" style="322" customWidth="1"/>
    <col min="12270" max="12285" width="11" style="322"/>
    <col min="12286" max="12286" width="30.7265625" style="322" customWidth="1"/>
    <col min="12287" max="12287" width="14.26953125" style="322" customWidth="1"/>
    <col min="12288" max="12289" width="16.7265625" style="322" customWidth="1"/>
    <col min="12290" max="12290" width="28.7265625" style="322" customWidth="1"/>
    <col min="12291" max="12291" width="5.7265625" style="322" customWidth="1"/>
    <col min="12292" max="12302" width="11" style="322" customWidth="1"/>
    <col min="12303" max="12303" width="36.1796875" style="322" customWidth="1"/>
    <col min="12304" max="12313" width="8.7265625" style="322" customWidth="1"/>
    <col min="12314" max="12525" width="11" style="322" customWidth="1"/>
    <col min="12526" max="12541" width="11" style="322"/>
    <col min="12542" max="12542" width="30.7265625" style="322" customWidth="1"/>
    <col min="12543" max="12543" width="14.26953125" style="322" customWidth="1"/>
    <col min="12544" max="12545" width="16.7265625" style="322" customWidth="1"/>
    <col min="12546" max="12546" width="28.7265625" style="322" customWidth="1"/>
    <col min="12547" max="12547" width="5.7265625" style="322" customWidth="1"/>
    <col min="12548" max="12558" width="11" style="322" customWidth="1"/>
    <col min="12559" max="12559" width="36.1796875" style="322" customWidth="1"/>
    <col min="12560" max="12569" width="8.7265625" style="322" customWidth="1"/>
    <col min="12570" max="12781" width="11" style="322" customWidth="1"/>
    <col min="12782" max="12797" width="11" style="322"/>
    <col min="12798" max="12798" width="30.7265625" style="322" customWidth="1"/>
    <col min="12799" max="12799" width="14.26953125" style="322" customWidth="1"/>
    <col min="12800" max="12801" width="16.7265625" style="322" customWidth="1"/>
    <col min="12802" max="12802" width="28.7265625" style="322" customWidth="1"/>
    <col min="12803" max="12803" width="5.7265625" style="322" customWidth="1"/>
    <col min="12804" max="12814" width="11" style="322" customWidth="1"/>
    <col min="12815" max="12815" width="36.1796875" style="322" customWidth="1"/>
    <col min="12816" max="12825" width="8.7265625" style="322" customWidth="1"/>
    <col min="12826" max="13037" width="11" style="322" customWidth="1"/>
    <col min="13038" max="13053" width="11" style="322"/>
    <col min="13054" max="13054" width="30.7265625" style="322" customWidth="1"/>
    <col min="13055" max="13055" width="14.26953125" style="322" customWidth="1"/>
    <col min="13056" max="13057" width="16.7265625" style="322" customWidth="1"/>
    <col min="13058" max="13058" width="28.7265625" style="322" customWidth="1"/>
    <col min="13059" max="13059" width="5.7265625" style="322" customWidth="1"/>
    <col min="13060" max="13070" width="11" style="322" customWidth="1"/>
    <col min="13071" max="13071" width="36.1796875" style="322" customWidth="1"/>
    <col min="13072" max="13081" width="8.7265625" style="322" customWidth="1"/>
    <col min="13082" max="13293" width="11" style="322" customWidth="1"/>
    <col min="13294" max="13309" width="11" style="322"/>
    <col min="13310" max="13310" width="30.7265625" style="322" customWidth="1"/>
    <col min="13311" max="13311" width="14.26953125" style="322" customWidth="1"/>
    <col min="13312" max="13313" width="16.7265625" style="322" customWidth="1"/>
    <col min="13314" max="13314" width="28.7265625" style="322" customWidth="1"/>
    <col min="13315" max="13315" width="5.7265625" style="322" customWidth="1"/>
    <col min="13316" max="13326" width="11" style="322" customWidth="1"/>
    <col min="13327" max="13327" width="36.1796875" style="322" customWidth="1"/>
    <col min="13328" max="13337" width="8.7265625" style="322" customWidth="1"/>
    <col min="13338" max="13549" width="11" style="322" customWidth="1"/>
    <col min="13550" max="13565" width="11" style="322"/>
    <col min="13566" max="13566" width="30.7265625" style="322" customWidth="1"/>
    <col min="13567" max="13567" width="14.26953125" style="322" customWidth="1"/>
    <col min="13568" max="13569" width="16.7265625" style="322" customWidth="1"/>
    <col min="13570" max="13570" width="28.7265625" style="322" customWidth="1"/>
    <col min="13571" max="13571" width="5.7265625" style="322" customWidth="1"/>
    <col min="13572" max="13582" width="11" style="322" customWidth="1"/>
    <col min="13583" max="13583" width="36.1796875" style="322" customWidth="1"/>
    <col min="13584" max="13593" width="8.7265625" style="322" customWidth="1"/>
    <col min="13594" max="13805" width="11" style="322" customWidth="1"/>
    <col min="13806" max="13821" width="11" style="322"/>
    <col min="13822" max="13822" width="30.7265625" style="322" customWidth="1"/>
    <col min="13823" max="13823" width="14.26953125" style="322" customWidth="1"/>
    <col min="13824" max="13825" width="16.7265625" style="322" customWidth="1"/>
    <col min="13826" max="13826" width="28.7265625" style="322" customWidth="1"/>
    <col min="13827" max="13827" width="5.7265625" style="322" customWidth="1"/>
    <col min="13828" max="13838" width="11" style="322" customWidth="1"/>
    <col min="13839" max="13839" width="36.1796875" style="322" customWidth="1"/>
    <col min="13840" max="13849" width="8.7265625" style="322" customWidth="1"/>
    <col min="13850" max="14061" width="11" style="322" customWidth="1"/>
    <col min="14062" max="14077" width="11" style="322"/>
    <col min="14078" max="14078" width="30.7265625" style="322" customWidth="1"/>
    <col min="14079" max="14079" width="14.26953125" style="322" customWidth="1"/>
    <col min="14080" max="14081" width="16.7265625" style="322" customWidth="1"/>
    <col min="14082" max="14082" width="28.7265625" style="322" customWidth="1"/>
    <col min="14083" max="14083" width="5.7265625" style="322" customWidth="1"/>
    <col min="14084" max="14094" width="11" style="322" customWidth="1"/>
    <col min="14095" max="14095" width="36.1796875" style="322" customWidth="1"/>
    <col min="14096" max="14105" width="8.7265625" style="322" customWidth="1"/>
    <col min="14106" max="14317" width="11" style="322" customWidth="1"/>
    <col min="14318" max="14333" width="11" style="322"/>
    <col min="14334" max="14334" width="30.7265625" style="322" customWidth="1"/>
    <col min="14335" max="14335" width="14.26953125" style="322" customWidth="1"/>
    <col min="14336" max="14337" width="16.7265625" style="322" customWidth="1"/>
    <col min="14338" max="14338" width="28.7265625" style="322" customWidth="1"/>
    <col min="14339" max="14339" width="5.7265625" style="322" customWidth="1"/>
    <col min="14340" max="14350" width="11" style="322" customWidth="1"/>
    <col min="14351" max="14351" width="36.1796875" style="322" customWidth="1"/>
    <col min="14352" max="14361" width="8.7265625" style="322" customWidth="1"/>
    <col min="14362" max="14573" width="11" style="322" customWidth="1"/>
    <col min="14574" max="14589" width="11" style="322"/>
    <col min="14590" max="14590" width="30.7265625" style="322" customWidth="1"/>
    <col min="14591" max="14591" width="14.26953125" style="322" customWidth="1"/>
    <col min="14592" max="14593" width="16.7265625" style="322" customWidth="1"/>
    <col min="14594" max="14594" width="28.7265625" style="322" customWidth="1"/>
    <col min="14595" max="14595" width="5.7265625" style="322" customWidth="1"/>
    <col min="14596" max="14606" width="11" style="322" customWidth="1"/>
    <col min="14607" max="14607" width="36.1796875" style="322" customWidth="1"/>
    <col min="14608" max="14617" width="8.7265625" style="322" customWidth="1"/>
    <col min="14618" max="14829" width="11" style="322" customWidth="1"/>
    <col min="14830" max="14845" width="11" style="322"/>
    <col min="14846" max="14846" width="30.7265625" style="322" customWidth="1"/>
    <col min="14847" max="14847" width="14.26953125" style="322" customWidth="1"/>
    <col min="14848" max="14849" width="16.7265625" style="322" customWidth="1"/>
    <col min="14850" max="14850" width="28.7265625" style="322" customWidth="1"/>
    <col min="14851" max="14851" width="5.7265625" style="322" customWidth="1"/>
    <col min="14852" max="14862" width="11" style="322" customWidth="1"/>
    <col min="14863" max="14863" width="36.1796875" style="322" customWidth="1"/>
    <col min="14864" max="14873" width="8.7265625" style="322" customWidth="1"/>
    <col min="14874" max="15085" width="11" style="322" customWidth="1"/>
    <col min="15086" max="15101" width="11" style="322"/>
    <col min="15102" max="15102" width="30.7265625" style="322" customWidth="1"/>
    <col min="15103" max="15103" width="14.26953125" style="322" customWidth="1"/>
    <col min="15104" max="15105" width="16.7265625" style="322" customWidth="1"/>
    <col min="15106" max="15106" width="28.7265625" style="322" customWidth="1"/>
    <col min="15107" max="15107" width="5.7265625" style="322" customWidth="1"/>
    <col min="15108" max="15118" width="11" style="322" customWidth="1"/>
    <col min="15119" max="15119" width="36.1796875" style="322" customWidth="1"/>
    <col min="15120" max="15129" width="8.7265625" style="322" customWidth="1"/>
    <col min="15130" max="15341" width="11" style="322" customWidth="1"/>
    <col min="15342" max="15357" width="11" style="322"/>
    <col min="15358" max="15358" width="30.7265625" style="322" customWidth="1"/>
    <col min="15359" max="15359" width="14.26953125" style="322" customWidth="1"/>
    <col min="15360" max="15361" width="16.7265625" style="322" customWidth="1"/>
    <col min="15362" max="15362" width="28.7265625" style="322" customWidth="1"/>
    <col min="15363" max="15363" width="5.7265625" style="322" customWidth="1"/>
    <col min="15364" max="15374" width="11" style="322" customWidth="1"/>
    <col min="15375" max="15375" width="36.1796875" style="322" customWidth="1"/>
    <col min="15376" max="15385" width="8.7265625" style="322" customWidth="1"/>
    <col min="15386" max="15597" width="11" style="322" customWidth="1"/>
    <col min="15598" max="15613" width="11" style="322"/>
    <col min="15614" max="15614" width="30.7265625" style="322" customWidth="1"/>
    <col min="15615" max="15615" width="14.26953125" style="322" customWidth="1"/>
    <col min="15616" max="15617" width="16.7265625" style="322" customWidth="1"/>
    <col min="15618" max="15618" width="28.7265625" style="322" customWidth="1"/>
    <col min="15619" max="15619" width="5.7265625" style="322" customWidth="1"/>
    <col min="15620" max="15630" width="11" style="322" customWidth="1"/>
    <col min="15631" max="15631" width="36.1796875" style="322" customWidth="1"/>
    <col min="15632" max="15641" width="8.7265625" style="322" customWidth="1"/>
    <col min="15642" max="15853" width="11" style="322" customWidth="1"/>
    <col min="15854" max="15869" width="11" style="322"/>
    <col min="15870" max="15870" width="30.7265625" style="322" customWidth="1"/>
    <col min="15871" max="15871" width="14.26953125" style="322" customWidth="1"/>
    <col min="15872" max="15873" width="16.7265625" style="322" customWidth="1"/>
    <col min="15874" max="15874" width="28.7265625" style="322" customWidth="1"/>
    <col min="15875" max="15875" width="5.7265625" style="322" customWidth="1"/>
    <col min="15876" max="15886" width="11" style="322" customWidth="1"/>
    <col min="15887" max="15887" width="36.1796875" style="322" customWidth="1"/>
    <col min="15888" max="15897" width="8.7265625" style="322" customWidth="1"/>
    <col min="15898" max="16109" width="11" style="322" customWidth="1"/>
    <col min="16110" max="16125" width="11" style="322"/>
    <col min="16126" max="16126" width="30.7265625" style="322" customWidth="1"/>
    <col min="16127" max="16127" width="14.26953125" style="322" customWidth="1"/>
    <col min="16128" max="16129" width="16.7265625" style="322" customWidth="1"/>
    <col min="16130" max="16130" width="28.7265625" style="322" customWidth="1"/>
    <col min="16131" max="16131" width="5.7265625" style="322" customWidth="1"/>
    <col min="16132" max="16142" width="11" style="322" customWidth="1"/>
    <col min="16143" max="16143" width="36.1796875" style="322" customWidth="1"/>
    <col min="16144" max="16153" width="8.7265625" style="322" customWidth="1"/>
    <col min="16154" max="16365" width="11" style="322" customWidth="1"/>
    <col min="16366" max="16384" width="11" style="322"/>
  </cols>
  <sheetData>
    <row r="1" spans="1:6" ht="24.75" customHeight="1">
      <c r="A1" s="1" t="s">
        <v>0</v>
      </c>
      <c r="C1" s="322"/>
      <c r="D1" s="404" t="s">
        <v>1</v>
      </c>
    </row>
    <row r="2" spans="1:6" ht="19" customHeight="1">
      <c r="C2" s="322" t="s">
        <v>213</v>
      </c>
    </row>
    <row r="3" spans="1:6" s="405" customFormat="1" ht="19" customHeight="1">
      <c r="A3" s="324" t="s">
        <v>459</v>
      </c>
      <c r="B3" s="370"/>
      <c r="D3" s="406" t="s">
        <v>460</v>
      </c>
      <c r="F3" s="407"/>
    </row>
    <row r="4" spans="1:6" ht="19" customHeight="1">
      <c r="A4" s="324" t="s">
        <v>461</v>
      </c>
      <c r="B4" s="408"/>
      <c r="C4" s="405"/>
      <c r="D4" s="409" t="s">
        <v>462</v>
      </c>
    </row>
    <row r="5" spans="1:6" ht="19" customHeight="1">
      <c r="A5" s="324"/>
      <c r="B5" s="408"/>
      <c r="C5" s="408"/>
    </row>
    <row r="6" spans="1:6" ht="16.5" customHeight="1">
      <c r="A6" s="327">
        <v>2022</v>
      </c>
      <c r="B6" s="868" t="s">
        <v>463</v>
      </c>
      <c r="C6" s="868"/>
      <c r="D6" s="705">
        <v>2022</v>
      </c>
    </row>
    <row r="7" spans="1:6" ht="13.5" customHeight="1">
      <c r="A7" s="373"/>
      <c r="B7" s="869" t="s">
        <v>464</v>
      </c>
      <c r="C7" s="869"/>
      <c r="D7" s="125"/>
    </row>
    <row r="8" spans="1:6" ht="13.5" customHeight="1">
      <c r="A8" s="293"/>
      <c r="B8" s="410"/>
      <c r="C8" s="15"/>
      <c r="D8" s="16"/>
    </row>
    <row r="9" spans="1:6" ht="14.15" customHeight="1">
      <c r="A9" s="178" t="s">
        <v>17</v>
      </c>
      <c r="B9" s="375">
        <f>B10+B11+B12+B13+B14+B15+B16</f>
        <v>2961</v>
      </c>
      <c r="C9" s="376"/>
      <c r="D9" s="334" t="s">
        <v>18</v>
      </c>
      <c r="E9" s="411"/>
      <c r="F9" s="411"/>
    </row>
    <row r="10" spans="1:6" ht="14.15" customHeight="1">
      <c r="A10" s="181" t="s">
        <v>432</v>
      </c>
      <c r="B10" s="762">
        <v>349</v>
      </c>
      <c r="C10" s="376"/>
      <c r="D10" s="336" t="s">
        <v>20</v>
      </c>
      <c r="E10" s="411"/>
      <c r="F10" s="411"/>
    </row>
    <row r="11" spans="1:6" ht="14.15" customHeight="1">
      <c r="A11" s="181" t="s">
        <v>21</v>
      </c>
      <c r="B11" s="762">
        <v>133</v>
      </c>
      <c r="C11" s="376"/>
      <c r="D11" s="336" t="s">
        <v>22</v>
      </c>
      <c r="E11" s="411"/>
      <c r="F11" s="411"/>
    </row>
    <row r="12" spans="1:6" ht="14.15" customHeight="1">
      <c r="A12" s="184" t="s">
        <v>25</v>
      </c>
      <c r="B12" s="762">
        <v>267</v>
      </c>
      <c r="C12" s="376"/>
      <c r="D12" s="336" t="s">
        <v>26</v>
      </c>
      <c r="E12" s="411"/>
      <c r="F12" s="411"/>
    </row>
    <row r="13" spans="1:6" ht="14.15" customHeight="1">
      <c r="A13" s="184" t="s">
        <v>433</v>
      </c>
      <c r="B13" s="762">
        <v>81</v>
      </c>
      <c r="C13" s="412"/>
      <c r="D13" s="336" t="s">
        <v>34</v>
      </c>
      <c r="E13" s="411"/>
      <c r="F13" s="411"/>
    </row>
    <row r="14" spans="1:6" ht="14.15" customHeight="1">
      <c r="A14" s="184" t="s">
        <v>27</v>
      </c>
      <c r="B14" s="762">
        <v>113</v>
      </c>
      <c r="C14" s="376"/>
      <c r="D14" s="336" t="s">
        <v>28</v>
      </c>
      <c r="E14" s="411"/>
      <c r="F14" s="411"/>
    </row>
    <row r="15" spans="1:6" ht="14.15" customHeight="1">
      <c r="A15" s="184" t="s">
        <v>434</v>
      </c>
      <c r="B15" s="762">
        <v>1507</v>
      </c>
      <c r="C15" s="376"/>
      <c r="D15" s="336" t="s">
        <v>30</v>
      </c>
      <c r="E15" s="411"/>
      <c r="F15" s="411"/>
    </row>
    <row r="16" spans="1:6" ht="14.15" customHeight="1">
      <c r="A16" s="184" t="s">
        <v>435</v>
      </c>
      <c r="B16" s="762">
        <v>511</v>
      </c>
      <c r="C16" s="376"/>
      <c r="D16" s="336" t="s">
        <v>32</v>
      </c>
      <c r="E16" s="411"/>
      <c r="F16" s="411"/>
    </row>
    <row r="17" spans="1:6" ht="14.15" customHeight="1">
      <c r="A17" s="185" t="s">
        <v>35</v>
      </c>
      <c r="B17" s="763">
        <f>B18+B19+B20+B21+B22+B23+B24+B25</f>
        <v>2494</v>
      </c>
      <c r="C17" s="376"/>
      <c r="D17" s="340" t="s">
        <v>36</v>
      </c>
      <c r="E17" s="411"/>
      <c r="F17" s="411"/>
    </row>
    <row r="18" spans="1:6" ht="14.15" customHeight="1">
      <c r="A18" s="181" t="s">
        <v>37</v>
      </c>
      <c r="B18" s="762">
        <v>204</v>
      </c>
      <c r="C18" s="376"/>
      <c r="D18" s="341" t="s">
        <v>38</v>
      </c>
      <c r="E18" s="411"/>
      <c r="F18" s="411"/>
    </row>
    <row r="19" spans="1:6" ht="14.15" customHeight="1">
      <c r="A19" s="343" t="s">
        <v>39</v>
      </c>
      <c r="B19" s="762">
        <v>177</v>
      </c>
      <c r="C19" s="376"/>
      <c r="D19" s="341" t="s">
        <v>465</v>
      </c>
      <c r="E19" s="411"/>
      <c r="F19" s="411"/>
    </row>
    <row r="20" spans="1:6" ht="14.15" customHeight="1">
      <c r="A20" s="181" t="s">
        <v>41</v>
      </c>
      <c r="B20" s="762">
        <v>180</v>
      </c>
      <c r="C20" s="376"/>
      <c r="D20" s="341" t="s">
        <v>42</v>
      </c>
      <c r="E20" s="411"/>
      <c r="F20" s="411"/>
    </row>
    <row r="21" spans="1:6" ht="14.15" customHeight="1">
      <c r="A21" s="181" t="s">
        <v>43</v>
      </c>
      <c r="B21" s="762">
        <v>56</v>
      </c>
      <c r="C21" s="376"/>
      <c r="D21" s="336" t="s">
        <v>44</v>
      </c>
      <c r="E21" s="411"/>
      <c r="F21" s="411"/>
    </row>
    <row r="22" spans="1:6" ht="14.15" customHeight="1">
      <c r="A22" s="181" t="s">
        <v>45</v>
      </c>
      <c r="B22" s="762">
        <v>100</v>
      </c>
      <c r="C22" s="412"/>
      <c r="D22" s="341" t="s">
        <v>46</v>
      </c>
      <c r="E22" s="411"/>
      <c r="F22" s="411"/>
    </row>
    <row r="23" spans="1:6" ht="14.15" customHeight="1">
      <c r="A23" s="181" t="s">
        <v>47</v>
      </c>
      <c r="B23" s="762">
        <v>536</v>
      </c>
      <c r="C23" s="376"/>
      <c r="D23" s="341" t="s">
        <v>48</v>
      </c>
      <c r="E23" s="411"/>
      <c r="F23" s="411"/>
    </row>
    <row r="24" spans="1:6" ht="14.15" customHeight="1">
      <c r="A24" s="181" t="s">
        <v>49</v>
      </c>
      <c r="B24" s="764">
        <v>1140</v>
      </c>
      <c r="C24" s="376"/>
      <c r="D24" s="341" t="s">
        <v>50</v>
      </c>
      <c r="E24" s="411"/>
      <c r="F24" s="411"/>
    </row>
    <row r="25" spans="1:6" ht="14.15" customHeight="1">
      <c r="A25" s="181" t="s">
        <v>51</v>
      </c>
      <c r="B25" s="762">
        <v>101</v>
      </c>
      <c r="C25" s="412"/>
      <c r="D25" s="341" t="s">
        <v>52</v>
      </c>
      <c r="E25" s="411"/>
      <c r="F25" s="411"/>
    </row>
    <row r="26" spans="1:6" ht="14.15" customHeight="1">
      <c r="A26" s="178" t="s">
        <v>466</v>
      </c>
      <c r="B26" s="763">
        <f>B27+B28+B29+B30+B31+B32+B33+B34</f>
        <v>3276</v>
      </c>
      <c r="C26" s="376"/>
      <c r="D26" s="334" t="s">
        <v>54</v>
      </c>
      <c r="E26" s="411"/>
      <c r="F26" s="411"/>
    </row>
    <row r="27" spans="1:6" ht="14.15" customHeight="1">
      <c r="A27" s="189" t="s">
        <v>436</v>
      </c>
      <c r="B27" s="762">
        <v>166</v>
      </c>
      <c r="C27" s="376"/>
      <c r="D27" s="336" t="s">
        <v>58</v>
      </c>
      <c r="E27" s="411"/>
      <c r="F27" s="411"/>
    </row>
    <row r="28" spans="1:6" ht="14.15" customHeight="1">
      <c r="A28" s="190" t="s">
        <v>437</v>
      </c>
      <c r="B28" s="762">
        <v>45</v>
      </c>
      <c r="C28" s="376"/>
      <c r="D28" s="336" t="s">
        <v>60</v>
      </c>
      <c r="E28" s="411"/>
      <c r="F28" s="411"/>
    </row>
    <row r="29" spans="1:6" ht="14.15" customHeight="1">
      <c r="A29" s="189" t="s">
        <v>438</v>
      </c>
      <c r="B29" s="762">
        <v>1525</v>
      </c>
      <c r="C29" s="412"/>
      <c r="D29" s="336" t="s">
        <v>62</v>
      </c>
      <c r="E29" s="411"/>
      <c r="F29" s="411"/>
    </row>
    <row r="30" spans="1:6" ht="14.15" customHeight="1">
      <c r="A30" s="181" t="s">
        <v>439</v>
      </c>
      <c r="B30" s="762">
        <v>159</v>
      </c>
      <c r="C30" s="376"/>
      <c r="D30" s="336" t="s">
        <v>955</v>
      </c>
      <c r="E30" s="411"/>
      <c r="F30" s="411"/>
    </row>
    <row r="31" spans="1:6" ht="14.15" customHeight="1">
      <c r="A31" s="190" t="s">
        <v>440</v>
      </c>
      <c r="B31" s="762">
        <v>764</v>
      </c>
      <c r="C31" s="376"/>
      <c r="D31" s="336" t="s">
        <v>56</v>
      </c>
      <c r="E31" s="411"/>
      <c r="F31" s="411"/>
    </row>
    <row r="32" spans="1:6" ht="14.15" customHeight="1">
      <c r="A32" s="181" t="s">
        <v>64</v>
      </c>
      <c r="B32" s="762">
        <v>99</v>
      </c>
      <c r="C32" s="376"/>
      <c r="D32" s="336" t="s">
        <v>65</v>
      </c>
      <c r="E32" s="411"/>
      <c r="F32" s="411"/>
    </row>
    <row r="33" spans="1:6" ht="14.15" customHeight="1">
      <c r="A33" s="181" t="s">
        <v>66</v>
      </c>
      <c r="B33" s="762">
        <v>115</v>
      </c>
      <c r="C33" s="376"/>
      <c r="D33" s="336" t="s">
        <v>67</v>
      </c>
      <c r="E33" s="411"/>
      <c r="F33" s="411"/>
    </row>
    <row r="34" spans="1:6" ht="14.15" customHeight="1">
      <c r="A34" s="343" t="s">
        <v>68</v>
      </c>
      <c r="B34" s="762">
        <v>403</v>
      </c>
      <c r="C34" s="376"/>
      <c r="D34" s="336" t="s">
        <v>69</v>
      </c>
      <c r="E34" s="411"/>
      <c r="F34" s="411"/>
    </row>
    <row r="35" spans="1:6" ht="14.15" customHeight="1">
      <c r="A35" s="191" t="s">
        <v>72</v>
      </c>
      <c r="B35" s="763">
        <f>B36+B37+B38+B39+B40+B41+B42</f>
        <v>4412</v>
      </c>
      <c r="C35" s="376"/>
      <c r="D35" s="334" t="s">
        <v>73</v>
      </c>
      <c r="E35" s="411"/>
      <c r="F35" s="411"/>
    </row>
    <row r="36" spans="1:6" ht="14.15" customHeight="1">
      <c r="A36" s="189" t="s">
        <v>74</v>
      </c>
      <c r="B36" s="762">
        <v>518</v>
      </c>
      <c r="C36" s="412"/>
      <c r="D36" s="341" t="s">
        <v>75</v>
      </c>
      <c r="E36" s="411"/>
      <c r="F36" s="411"/>
    </row>
    <row r="37" spans="1:6" ht="14.15" customHeight="1">
      <c r="A37" s="189" t="s">
        <v>76</v>
      </c>
      <c r="B37" s="762">
        <v>281</v>
      </c>
      <c r="C37" s="376"/>
      <c r="D37" s="336" t="s">
        <v>77</v>
      </c>
      <c r="E37" s="411"/>
      <c r="F37" s="411"/>
    </row>
    <row r="38" spans="1:6" ht="14.15" customHeight="1">
      <c r="A38" s="189" t="s">
        <v>78</v>
      </c>
      <c r="B38" s="762">
        <v>2532</v>
      </c>
      <c r="C38" s="376"/>
      <c r="D38" s="336" t="s">
        <v>79</v>
      </c>
      <c r="E38" s="411"/>
      <c r="F38" s="411"/>
    </row>
    <row r="39" spans="1:6" ht="14.15" customHeight="1">
      <c r="A39" s="189" t="s">
        <v>80</v>
      </c>
      <c r="B39" s="762">
        <v>526</v>
      </c>
      <c r="C39" s="376"/>
      <c r="D39" s="336" t="s">
        <v>81</v>
      </c>
      <c r="E39" s="411"/>
      <c r="F39" s="411"/>
    </row>
    <row r="40" spans="1:6" ht="14.15" customHeight="1">
      <c r="A40" s="189" t="s">
        <v>82</v>
      </c>
      <c r="B40" s="762">
        <v>255</v>
      </c>
      <c r="C40" s="376"/>
      <c r="D40" s="341" t="s">
        <v>83</v>
      </c>
      <c r="E40" s="411"/>
      <c r="F40" s="411"/>
    </row>
    <row r="41" spans="1:6" ht="14.15" customHeight="1">
      <c r="A41" s="189" t="s">
        <v>84</v>
      </c>
      <c r="B41" s="762">
        <v>50</v>
      </c>
      <c r="C41" s="376"/>
      <c r="D41" s="341" t="s">
        <v>85</v>
      </c>
      <c r="E41" s="411"/>
      <c r="F41" s="411"/>
    </row>
    <row r="42" spans="1:6" ht="14.15" customHeight="1">
      <c r="A42" s="189" t="s">
        <v>86</v>
      </c>
      <c r="B42" s="762">
        <v>250</v>
      </c>
      <c r="C42" s="376"/>
      <c r="D42" s="336" t="s">
        <v>87</v>
      </c>
      <c r="E42" s="411"/>
      <c r="F42" s="411"/>
    </row>
    <row r="43" spans="1:6" ht="14.15" customHeight="1">
      <c r="A43" s="192" t="s">
        <v>88</v>
      </c>
      <c r="B43" s="763">
        <f>B44+B45+B46+B47+B48</f>
        <v>1677</v>
      </c>
      <c r="C43" s="376"/>
      <c r="D43" s="334" t="s">
        <v>89</v>
      </c>
      <c r="E43" s="411"/>
      <c r="F43" s="411"/>
    </row>
    <row r="44" spans="1:6" ht="14.15" customHeight="1">
      <c r="A44" s="193" t="s">
        <v>90</v>
      </c>
      <c r="B44" s="762">
        <v>175</v>
      </c>
      <c r="C44" s="412"/>
      <c r="D44" s="336" t="s">
        <v>91</v>
      </c>
      <c r="E44" s="411"/>
      <c r="F44" s="411"/>
    </row>
    <row r="45" spans="1:6" ht="14.15" customHeight="1">
      <c r="A45" s="189" t="s">
        <v>92</v>
      </c>
      <c r="B45" s="762">
        <v>667</v>
      </c>
      <c r="C45" s="376"/>
      <c r="D45" s="336" t="s">
        <v>93</v>
      </c>
      <c r="E45" s="411"/>
      <c r="F45" s="411"/>
    </row>
    <row r="46" spans="1:6" ht="14.15" customHeight="1">
      <c r="A46" s="189" t="s">
        <v>94</v>
      </c>
      <c r="B46" s="762">
        <v>120</v>
      </c>
      <c r="C46" s="376"/>
      <c r="D46" s="336" t="s">
        <v>95</v>
      </c>
      <c r="E46" s="411"/>
      <c r="F46" s="411"/>
    </row>
    <row r="47" spans="1:6" ht="14.15" customHeight="1">
      <c r="A47" s="189" t="s">
        <v>96</v>
      </c>
      <c r="B47" s="762">
        <v>199</v>
      </c>
      <c r="C47" s="376"/>
      <c r="D47" s="336" t="s">
        <v>97</v>
      </c>
      <c r="E47" s="411"/>
      <c r="F47" s="411"/>
    </row>
    <row r="48" spans="1:6" ht="14.15" customHeight="1">
      <c r="A48" s="189" t="s">
        <v>98</v>
      </c>
      <c r="B48" s="762">
        <v>516</v>
      </c>
      <c r="C48" s="376"/>
      <c r="D48" s="341" t="s">
        <v>99</v>
      </c>
      <c r="E48" s="411"/>
      <c r="F48" s="411"/>
    </row>
    <row r="49" spans="1:6" ht="14.15" customHeight="1">
      <c r="A49" s="33"/>
      <c r="B49" s="215"/>
      <c r="C49" s="215"/>
      <c r="D49" s="64"/>
      <c r="E49" s="411"/>
      <c r="F49" s="411"/>
    </row>
    <row r="50" spans="1:6" ht="14.15" customHeight="1">
      <c r="A50" s="9"/>
      <c r="B50" s="215"/>
      <c r="C50" s="215"/>
      <c r="D50" s="384"/>
      <c r="E50" s="411"/>
      <c r="F50" s="411"/>
    </row>
    <row r="51" spans="1:6" ht="14.15" customHeight="1">
      <c r="A51" s="9"/>
      <c r="B51" s="215"/>
      <c r="C51" s="215"/>
      <c r="D51" s="384"/>
      <c r="E51" s="411"/>
      <c r="F51" s="411"/>
    </row>
    <row r="52" spans="1:6" ht="14.15" customHeight="1">
      <c r="A52" s="9"/>
      <c r="B52" s="215"/>
      <c r="C52" s="215"/>
      <c r="D52" s="384"/>
      <c r="E52" s="411"/>
      <c r="F52" s="411"/>
    </row>
    <row r="53" spans="1:6" ht="14.15" customHeight="1">
      <c r="A53" s="9"/>
      <c r="B53" s="215"/>
      <c r="C53" s="215"/>
      <c r="D53" s="384"/>
      <c r="E53" s="411"/>
      <c r="F53" s="411"/>
    </row>
    <row r="54" spans="1:6" ht="14.15" customHeight="1">
      <c r="A54" s="33"/>
      <c r="B54" s="215"/>
      <c r="C54" s="215"/>
      <c r="D54" s="384"/>
      <c r="E54" s="411"/>
      <c r="F54" s="411"/>
    </row>
    <row r="55" spans="1:6" ht="12.75" customHeight="1">
      <c r="A55" s="413"/>
      <c r="B55" s="414"/>
      <c r="C55" s="415"/>
      <c r="D55" s="416"/>
    </row>
    <row r="56" spans="1:6" ht="12.75" customHeight="1">
      <c r="B56" s="417"/>
      <c r="C56" s="417"/>
    </row>
    <row r="57" spans="1:6" ht="12.75" customHeight="1">
      <c r="B57" s="417"/>
      <c r="C57" s="417"/>
    </row>
    <row r="58" spans="1:6" ht="17.149999999999999" customHeight="1"/>
    <row r="59" spans="1:6" ht="17.149999999999999" customHeight="1"/>
    <row r="60" spans="1:6" ht="17.149999999999999" customHeight="1">
      <c r="A60" s="860"/>
      <c r="B60" s="860"/>
      <c r="C60" s="860"/>
      <c r="D60" s="860"/>
    </row>
    <row r="61" spans="1:6" ht="17.149999999999999" customHeight="1">
      <c r="A61" s="418"/>
    </row>
    <row r="62" spans="1:6" ht="17.149999999999999" customHeight="1">
      <c r="A62" s="418"/>
    </row>
    <row r="63" spans="1:6" ht="17.149999999999999" customHeight="1">
      <c r="A63" s="418"/>
    </row>
    <row r="64" spans="1:6" ht="17.149999999999999" customHeight="1">
      <c r="A64" s="418"/>
    </row>
    <row r="65" spans="1:4" ht="17.149999999999999" customHeight="1">
      <c r="A65" s="418"/>
    </row>
    <row r="66" spans="1:4" ht="17.149999999999999" customHeight="1">
      <c r="A66" s="418"/>
    </row>
    <row r="67" spans="1:4" ht="16.5" customHeight="1">
      <c r="A67" s="418"/>
    </row>
    <row r="68" spans="1:4" ht="25.5" customHeight="1">
      <c r="A68" s="1" t="s">
        <v>0</v>
      </c>
      <c r="B68" s="322" t="s">
        <v>213</v>
      </c>
      <c r="C68" s="322"/>
      <c r="D68" s="404" t="s">
        <v>1</v>
      </c>
    </row>
    <row r="69" spans="1:4" ht="18.75" customHeight="1">
      <c r="B69" s="322"/>
      <c r="C69" s="322"/>
    </row>
    <row r="70" spans="1:4" ht="21" customHeight="1">
      <c r="A70" s="324" t="s">
        <v>459</v>
      </c>
      <c r="B70" s="370"/>
      <c r="C70" s="405"/>
      <c r="D70" s="406" t="s">
        <v>460</v>
      </c>
    </row>
    <row r="71" spans="1:4" ht="20.5">
      <c r="A71" s="324" t="s">
        <v>467</v>
      </c>
      <c r="B71" s="408"/>
      <c r="C71" s="405"/>
      <c r="D71" s="409" t="s">
        <v>468</v>
      </c>
    </row>
    <row r="72" spans="1:4" ht="17.149999999999999" customHeight="1">
      <c r="A72" s="324"/>
      <c r="B72" s="408"/>
      <c r="C72" s="405"/>
    </row>
    <row r="73" spans="1:4" ht="17.149999999999999" customHeight="1">
      <c r="A73" s="327">
        <v>2022</v>
      </c>
      <c r="B73" s="868" t="s">
        <v>463</v>
      </c>
      <c r="C73" s="868"/>
      <c r="D73" s="705">
        <v>2022</v>
      </c>
    </row>
    <row r="74" spans="1:4" ht="17.149999999999999" customHeight="1">
      <c r="A74" s="373"/>
      <c r="B74" s="869" t="s">
        <v>464</v>
      </c>
      <c r="C74" s="869"/>
      <c r="D74" s="125"/>
    </row>
    <row r="75" spans="1:4" ht="17.149999999999999" customHeight="1">
      <c r="A75" s="293"/>
      <c r="B75" s="410"/>
      <c r="C75" s="14"/>
      <c r="D75" s="16"/>
    </row>
    <row r="76" spans="1:4" ht="17.149999999999999" customHeight="1">
      <c r="A76" s="350" t="s">
        <v>102</v>
      </c>
      <c r="B76" s="765">
        <f>B77+B78+B79+B80+B81+B82+B83+B84+B85+B86+B87+B88+B89+B90+B91+B92</f>
        <v>4906</v>
      </c>
      <c r="C76" s="393"/>
      <c r="D76" s="352" t="s">
        <v>103</v>
      </c>
    </row>
    <row r="77" spans="1:4" ht="17.149999999999999" customHeight="1">
      <c r="A77" s="58" t="s">
        <v>828</v>
      </c>
      <c r="B77" s="762">
        <v>175</v>
      </c>
      <c r="C77" s="510"/>
      <c r="D77" s="59" t="s">
        <v>845</v>
      </c>
    </row>
    <row r="78" spans="1:4" ht="17.149999999999999" customHeight="1">
      <c r="A78" s="58" t="s">
        <v>829</v>
      </c>
      <c r="B78" s="762">
        <v>264</v>
      </c>
      <c r="C78" s="510"/>
      <c r="D78" s="59" t="s">
        <v>844</v>
      </c>
    </row>
    <row r="79" spans="1:4" ht="17.149999999999999" customHeight="1">
      <c r="A79" s="58" t="s">
        <v>830</v>
      </c>
      <c r="B79" s="855">
        <v>253</v>
      </c>
      <c r="C79" s="510"/>
      <c r="D79" s="60" t="s">
        <v>846</v>
      </c>
    </row>
    <row r="80" spans="1:4" ht="17.149999999999999" customHeight="1">
      <c r="A80" s="58" t="s">
        <v>831</v>
      </c>
      <c r="B80" s="855">
        <v>80</v>
      </c>
      <c r="C80" s="510"/>
      <c r="D80" s="59" t="s">
        <v>847</v>
      </c>
    </row>
    <row r="81" spans="1:4" ht="17.149999999999999" customHeight="1">
      <c r="A81" s="58" t="s">
        <v>832</v>
      </c>
      <c r="B81" s="855">
        <v>45</v>
      </c>
      <c r="C81" s="510"/>
      <c r="D81" s="59" t="s">
        <v>848</v>
      </c>
    </row>
    <row r="82" spans="1:4" ht="17.149999999999999" customHeight="1">
      <c r="A82" s="58" t="s">
        <v>833</v>
      </c>
      <c r="B82" s="855">
        <v>287</v>
      </c>
      <c r="C82" s="510"/>
      <c r="D82" s="59" t="s">
        <v>849</v>
      </c>
    </row>
    <row r="83" spans="1:4" ht="17.149999999999999" customHeight="1">
      <c r="A83" s="58" t="s">
        <v>834</v>
      </c>
      <c r="B83" s="855">
        <v>1905</v>
      </c>
      <c r="C83" s="510"/>
      <c r="D83" s="59" t="s">
        <v>850</v>
      </c>
    </row>
    <row r="84" spans="1:4" ht="17.149999999999999" customHeight="1">
      <c r="A84" s="58" t="s">
        <v>835</v>
      </c>
      <c r="B84" s="855">
        <v>510</v>
      </c>
      <c r="C84" s="510"/>
      <c r="D84" s="59" t="s">
        <v>851</v>
      </c>
    </row>
    <row r="85" spans="1:4" ht="17.149999999999999" customHeight="1">
      <c r="A85" s="58" t="s">
        <v>836</v>
      </c>
      <c r="B85" s="855">
        <v>108</v>
      </c>
      <c r="C85" s="510"/>
      <c r="D85" s="59" t="s">
        <v>852</v>
      </c>
    </row>
    <row r="86" spans="1:4" ht="17.149999999999999" customHeight="1">
      <c r="A86" s="58" t="s">
        <v>837</v>
      </c>
      <c r="B86" s="855">
        <v>201</v>
      </c>
      <c r="C86" s="510"/>
      <c r="D86" s="59" t="s">
        <v>125</v>
      </c>
    </row>
    <row r="87" spans="1:4" ht="17.149999999999999" customHeight="1">
      <c r="A87" s="58" t="s">
        <v>838</v>
      </c>
      <c r="B87" s="762">
        <v>139</v>
      </c>
      <c r="C87" s="510"/>
      <c r="D87" s="59" t="s">
        <v>127</v>
      </c>
    </row>
    <row r="88" spans="1:4" ht="17.149999999999999" customHeight="1">
      <c r="A88" s="58" t="s">
        <v>839</v>
      </c>
      <c r="B88" s="762">
        <v>174</v>
      </c>
      <c r="C88" s="510"/>
      <c r="D88" s="322" t="s">
        <v>827</v>
      </c>
    </row>
    <row r="89" spans="1:4" ht="17.149999999999999" customHeight="1">
      <c r="A89" s="58" t="s">
        <v>840</v>
      </c>
      <c r="B89" s="762">
        <v>96</v>
      </c>
      <c r="C89" s="510"/>
      <c r="D89" s="322" t="s">
        <v>129</v>
      </c>
    </row>
    <row r="90" spans="1:4" ht="17.149999999999999" customHeight="1">
      <c r="A90" s="58" t="s">
        <v>841</v>
      </c>
      <c r="B90" s="762">
        <v>400</v>
      </c>
      <c r="C90" s="510"/>
      <c r="D90" s="59" t="s">
        <v>131</v>
      </c>
    </row>
    <row r="91" spans="1:4" ht="17.149999999999999" customHeight="1">
      <c r="A91" s="58" t="s">
        <v>842</v>
      </c>
      <c r="B91" s="762">
        <v>129</v>
      </c>
      <c r="C91" s="510"/>
      <c r="D91" s="59" t="s">
        <v>133</v>
      </c>
    </row>
    <row r="92" spans="1:4" ht="17.149999999999999" customHeight="1">
      <c r="A92" s="58" t="s">
        <v>843</v>
      </c>
      <c r="B92" s="762">
        <v>140</v>
      </c>
      <c r="C92" s="510"/>
      <c r="D92" s="322" t="s">
        <v>117</v>
      </c>
    </row>
    <row r="93" spans="1:4" ht="17.149999999999999" customHeight="1">
      <c r="A93" s="354" t="s">
        <v>134</v>
      </c>
      <c r="B93" s="763">
        <f>B94+B95+B96+B97+B98+B99+B100+B101</f>
        <v>3830</v>
      </c>
      <c r="C93" s="394"/>
      <c r="D93" s="355" t="s">
        <v>135</v>
      </c>
    </row>
    <row r="94" spans="1:4" ht="17.149999999999999" customHeight="1">
      <c r="A94" s="58" t="s">
        <v>136</v>
      </c>
      <c r="B94" s="762">
        <v>66</v>
      </c>
      <c r="C94" s="394"/>
      <c r="D94" s="353" t="s">
        <v>137</v>
      </c>
    </row>
    <row r="95" spans="1:4" ht="17.149999999999999" customHeight="1">
      <c r="A95" s="58" t="s">
        <v>138</v>
      </c>
      <c r="B95" s="762">
        <v>59</v>
      </c>
      <c r="C95" s="393"/>
      <c r="D95" s="353" t="s">
        <v>139</v>
      </c>
    </row>
    <row r="96" spans="1:4" ht="17.149999999999999" customHeight="1">
      <c r="A96" s="58" t="s">
        <v>140</v>
      </c>
      <c r="B96" s="764">
        <v>582</v>
      </c>
      <c r="C96" s="394"/>
      <c r="D96" s="353" t="s">
        <v>141</v>
      </c>
    </row>
    <row r="97" spans="1:4" ht="17.149999999999999" customHeight="1">
      <c r="A97" s="58" t="s">
        <v>142</v>
      </c>
      <c r="B97" s="762">
        <v>330</v>
      </c>
      <c r="C97" s="394"/>
      <c r="D97" s="353" t="s">
        <v>143</v>
      </c>
    </row>
    <row r="98" spans="1:4" ht="17.149999999999999" customHeight="1">
      <c r="A98" s="58" t="s">
        <v>144</v>
      </c>
      <c r="B98" s="762">
        <v>2188</v>
      </c>
      <c r="C98" s="394"/>
      <c r="D98" s="353" t="s">
        <v>145</v>
      </c>
    </row>
    <row r="99" spans="1:4" ht="17.149999999999999" customHeight="1">
      <c r="A99" s="58" t="s">
        <v>146</v>
      </c>
      <c r="B99" s="762">
        <v>69</v>
      </c>
      <c r="C99" s="394"/>
      <c r="D99" s="353" t="s">
        <v>147</v>
      </c>
    </row>
    <row r="100" spans="1:4" ht="17.149999999999999" customHeight="1">
      <c r="A100" s="58" t="s">
        <v>148</v>
      </c>
      <c r="B100" s="762">
        <v>491</v>
      </c>
      <c r="C100" s="393"/>
      <c r="D100" s="353" t="s">
        <v>971</v>
      </c>
    </row>
    <row r="101" spans="1:4" ht="17.149999999999999" customHeight="1">
      <c r="A101" s="58" t="s">
        <v>149</v>
      </c>
      <c r="B101" s="764">
        <v>45</v>
      </c>
      <c r="C101" s="394"/>
      <c r="D101" s="353" t="s">
        <v>150</v>
      </c>
    </row>
    <row r="102" spans="1:4" ht="17.149999999999999" customHeight="1">
      <c r="A102" s="356" t="s">
        <v>151</v>
      </c>
      <c r="B102" s="763">
        <f>B103+B104+B105+B106+B107</f>
        <v>1240</v>
      </c>
      <c r="C102" s="394"/>
      <c r="D102" s="352" t="s">
        <v>152</v>
      </c>
    </row>
    <row r="103" spans="1:4" ht="17.149999999999999" customHeight="1">
      <c r="A103" s="58" t="s">
        <v>153</v>
      </c>
      <c r="B103" s="762">
        <v>578</v>
      </c>
      <c r="C103" s="394"/>
      <c r="D103" s="353" t="s">
        <v>154</v>
      </c>
    </row>
    <row r="104" spans="1:4" ht="17.149999999999999" customHeight="1">
      <c r="A104" s="58" t="s">
        <v>155</v>
      </c>
      <c r="B104" s="762">
        <v>113</v>
      </c>
      <c r="C104" s="394"/>
      <c r="D104" s="353" t="s">
        <v>156</v>
      </c>
    </row>
    <row r="105" spans="1:4" ht="17.149999999999999" customHeight="1">
      <c r="A105" s="58" t="s">
        <v>157</v>
      </c>
      <c r="B105" s="762">
        <v>401</v>
      </c>
      <c r="C105" s="393"/>
      <c r="D105" s="353" t="s">
        <v>158</v>
      </c>
    </row>
    <row r="106" spans="1:4" ht="17.149999999999999" customHeight="1">
      <c r="A106" s="58" t="s">
        <v>159</v>
      </c>
      <c r="B106" s="764">
        <v>92</v>
      </c>
      <c r="C106" s="394"/>
      <c r="D106" s="353" t="s">
        <v>160</v>
      </c>
    </row>
    <row r="107" spans="1:4" ht="17.149999999999999" customHeight="1">
      <c r="A107" s="58" t="s">
        <v>161</v>
      </c>
      <c r="B107" s="762">
        <v>56</v>
      </c>
      <c r="C107" s="394"/>
      <c r="D107" s="353" t="s">
        <v>162</v>
      </c>
    </row>
    <row r="108" spans="1:4" ht="17.149999999999999" customHeight="1">
      <c r="A108" s="354" t="s">
        <v>163</v>
      </c>
      <c r="B108" s="763">
        <f>B109+B110+B111+B112+B113+B114</f>
        <v>1568</v>
      </c>
      <c r="C108" s="394"/>
      <c r="D108" s="355" t="s">
        <v>164</v>
      </c>
    </row>
    <row r="109" spans="1:4" ht="17.149999999999999" customHeight="1">
      <c r="A109" s="58" t="s">
        <v>165</v>
      </c>
      <c r="B109" s="762">
        <v>544</v>
      </c>
      <c r="C109" s="393"/>
      <c r="D109" s="353" t="s">
        <v>166</v>
      </c>
    </row>
    <row r="110" spans="1:4" ht="17.149999999999999" customHeight="1">
      <c r="A110" s="58" t="s">
        <v>167</v>
      </c>
      <c r="B110" s="762">
        <v>60</v>
      </c>
      <c r="C110" s="394"/>
      <c r="D110" s="353" t="s">
        <v>168</v>
      </c>
    </row>
    <row r="111" spans="1:4" ht="17.149999999999999" customHeight="1">
      <c r="A111" s="58" t="s">
        <v>169</v>
      </c>
      <c r="B111" s="762">
        <v>310</v>
      </c>
      <c r="C111" s="394"/>
      <c r="D111" s="353" t="s">
        <v>170</v>
      </c>
    </row>
    <row r="112" spans="1:4" ht="17.149999999999999" customHeight="1">
      <c r="A112" s="58" t="s">
        <v>171</v>
      </c>
      <c r="B112" s="762">
        <v>310</v>
      </c>
      <c r="C112" s="394"/>
      <c r="D112" s="353" t="s">
        <v>172</v>
      </c>
    </row>
    <row r="113" spans="1:4" ht="17.149999999999999" customHeight="1">
      <c r="A113" s="58" t="s">
        <v>173</v>
      </c>
      <c r="B113" s="762">
        <v>58</v>
      </c>
      <c r="C113" s="394"/>
      <c r="D113" s="353" t="s">
        <v>174</v>
      </c>
    </row>
    <row r="114" spans="1:4" ht="17.149999999999999" customHeight="1">
      <c r="A114" s="58" t="s">
        <v>175</v>
      </c>
      <c r="B114" s="762">
        <v>286</v>
      </c>
      <c r="C114" s="394"/>
      <c r="D114" s="353" t="s">
        <v>176</v>
      </c>
    </row>
    <row r="115" spans="1:4" ht="17.149999999999999" customHeight="1">
      <c r="A115" s="357" t="s">
        <v>177</v>
      </c>
      <c r="B115" s="763">
        <f>B116+B117+B118+B119</f>
        <v>373</v>
      </c>
      <c r="C115" s="394"/>
      <c r="D115" s="355" t="s">
        <v>178</v>
      </c>
    </row>
    <row r="116" spans="1:4" ht="17.149999999999999" customHeight="1">
      <c r="A116" s="58" t="s">
        <v>179</v>
      </c>
      <c r="B116" s="762">
        <v>65</v>
      </c>
      <c r="C116" s="393"/>
      <c r="D116" s="353" t="s">
        <v>180</v>
      </c>
    </row>
    <row r="117" spans="1:4" ht="17.149999999999999" customHeight="1">
      <c r="A117" s="58" t="s">
        <v>181</v>
      </c>
      <c r="B117" s="762">
        <v>161</v>
      </c>
      <c r="C117" s="394"/>
      <c r="D117" s="353" t="s">
        <v>182</v>
      </c>
    </row>
    <row r="118" spans="1:4" ht="17.149999999999999" customHeight="1">
      <c r="A118" s="58" t="s">
        <v>183</v>
      </c>
      <c r="B118" s="762">
        <v>44</v>
      </c>
      <c r="C118" s="394"/>
      <c r="D118" s="353" t="s">
        <v>184</v>
      </c>
    </row>
    <row r="119" spans="1:4" ht="17.149999999999999" customHeight="1">
      <c r="A119" s="58" t="s">
        <v>185</v>
      </c>
      <c r="B119" s="762">
        <v>103</v>
      </c>
      <c r="C119" s="394"/>
      <c r="D119" s="353" t="s">
        <v>186</v>
      </c>
    </row>
    <row r="120" spans="1:4" ht="17.149999999999999" customHeight="1">
      <c r="A120" s="350" t="s">
        <v>187</v>
      </c>
      <c r="B120" s="763">
        <f>B121+B122+B123</f>
        <v>584</v>
      </c>
      <c r="C120" s="394"/>
      <c r="D120" s="355" t="s">
        <v>188</v>
      </c>
    </row>
    <row r="121" spans="1:4" ht="17.149999999999999" customHeight="1">
      <c r="A121" s="58" t="s">
        <v>189</v>
      </c>
      <c r="B121" s="762">
        <v>72</v>
      </c>
      <c r="C121" s="393"/>
      <c r="D121" s="353" t="s">
        <v>190</v>
      </c>
    </row>
    <row r="122" spans="1:4" ht="17.149999999999999" customHeight="1">
      <c r="A122" s="58" t="s">
        <v>191</v>
      </c>
      <c r="B122" s="762">
        <v>72</v>
      </c>
      <c r="C122" s="394"/>
      <c r="D122" s="353" t="s">
        <v>192</v>
      </c>
    </row>
    <row r="123" spans="1:4" ht="17.149999999999999" customHeight="1">
      <c r="A123" s="58" t="s">
        <v>193</v>
      </c>
      <c r="B123" s="762">
        <v>440</v>
      </c>
      <c r="C123" s="394"/>
      <c r="D123" s="353" t="s">
        <v>194</v>
      </c>
    </row>
    <row r="124" spans="1:4" ht="17.149999999999999" customHeight="1">
      <c r="A124" s="357" t="s">
        <v>197</v>
      </c>
      <c r="B124" s="763">
        <f>B125</f>
        <v>80</v>
      </c>
      <c r="C124" s="394"/>
      <c r="D124" s="355" t="s">
        <v>198</v>
      </c>
    </row>
    <row r="125" spans="1:4" ht="17.149999999999999" customHeight="1">
      <c r="A125" s="181" t="s">
        <v>201</v>
      </c>
      <c r="B125" s="766">
        <v>80</v>
      </c>
      <c r="C125" s="394"/>
      <c r="D125" s="358" t="s">
        <v>202</v>
      </c>
    </row>
    <row r="126" spans="1:4" ht="17.149999999999999" customHeight="1">
      <c r="A126" s="359" t="s">
        <v>294</v>
      </c>
      <c r="B126" s="763">
        <f>B9+B17+B26+B35+B43+B76+B93+B102+B108+B115+B120+B124</f>
        <v>27401</v>
      </c>
      <c r="C126" s="394"/>
      <c r="D126" s="143" t="s">
        <v>204</v>
      </c>
    </row>
    <row r="127" spans="1:4" ht="17.149999999999999" customHeight="1">
      <c r="A127" s="80"/>
      <c r="B127" s="419"/>
      <c r="C127" s="420"/>
      <c r="D127" s="16"/>
    </row>
    <row r="128" spans="1:4" ht="17.149999999999999" customHeight="1">
      <c r="A128" s="421"/>
      <c r="B128" s="94"/>
      <c r="C128" s="422"/>
      <c r="D128" s="10"/>
    </row>
    <row r="129" spans="1:4" ht="17.149999999999999" customHeight="1">
      <c r="A129" s="421" t="s">
        <v>853</v>
      </c>
      <c r="B129" s="10"/>
      <c r="C129" s="10"/>
      <c r="D129" s="700" t="s">
        <v>969</v>
      </c>
    </row>
    <row r="130" spans="1:4" ht="17.149999999999999" customHeight="1">
      <c r="A130" s="872"/>
      <c r="B130" s="872"/>
      <c r="C130" s="872"/>
      <c r="D130" s="872"/>
    </row>
    <row r="131" spans="1:4" ht="17.149999999999999" customHeight="1">
      <c r="A131" s="418"/>
      <c r="B131" s="423"/>
      <c r="C131" s="322"/>
      <c r="D131" s="424"/>
    </row>
    <row r="132" spans="1:4" ht="17.149999999999999" customHeight="1">
      <c r="A132" s="418"/>
      <c r="B132" s="423"/>
      <c r="C132" s="424"/>
      <c r="D132" s="424"/>
    </row>
    <row r="133" spans="1:4" ht="17.149999999999999" customHeight="1">
      <c r="A133" s="425"/>
      <c r="B133" s="423"/>
      <c r="C133" s="424"/>
      <c r="D133" s="424"/>
    </row>
    <row r="134" spans="1:4" ht="17.149999999999999" customHeight="1"/>
    <row r="135" spans="1:4" ht="17.149999999999999" customHeight="1"/>
    <row r="136" spans="1:4" ht="17.149999999999999" customHeight="1"/>
    <row r="137" spans="1:4" ht="17.149999999999999" customHeight="1"/>
    <row r="138" spans="1:4" ht="17.149999999999999" customHeight="1"/>
    <row r="139" spans="1:4" ht="17.149999999999999" customHeight="1"/>
    <row r="140" spans="1:4" ht="17.149999999999999" customHeight="1"/>
    <row r="141" spans="1:4" ht="17.149999999999999" customHeight="1"/>
    <row r="142" spans="1:4" ht="17.149999999999999" customHeight="1"/>
    <row r="143" spans="1:4" ht="17.149999999999999" customHeight="1"/>
    <row r="144" spans="1:4" ht="17.149999999999999" customHeight="1"/>
    <row r="145" ht="17.149999999999999" customHeight="1"/>
    <row r="146" ht="17.149999999999999" customHeight="1"/>
    <row r="147" ht="17.149999999999999" customHeight="1"/>
    <row r="148" ht="17.149999999999999" customHeight="1"/>
    <row r="149" ht="17.149999999999999" customHeight="1"/>
    <row r="150" ht="17.149999999999999" customHeight="1"/>
    <row r="151" ht="17.149999999999999" customHeight="1"/>
    <row r="152" ht="17.149999999999999" customHeight="1"/>
    <row r="153" ht="17.149999999999999" customHeight="1"/>
    <row r="154" ht="17.149999999999999" customHeight="1"/>
    <row r="155" ht="17.149999999999999" customHeight="1"/>
    <row r="156" ht="17.149999999999999" customHeight="1"/>
    <row r="157" ht="17.149999999999999" customHeight="1"/>
    <row r="158" ht="17.149999999999999" customHeight="1"/>
    <row r="159" ht="17.149999999999999" customHeight="1"/>
    <row r="160" ht="17.149999999999999" customHeight="1"/>
    <row r="161" ht="17.149999999999999" customHeight="1"/>
    <row r="162" ht="17.149999999999999" customHeight="1"/>
    <row r="163" ht="17.149999999999999" customHeight="1"/>
    <row r="164" ht="17.149999999999999" customHeight="1"/>
    <row r="165" ht="17.149999999999999" customHeight="1"/>
    <row r="166" ht="17.149999999999999" customHeight="1"/>
    <row r="167" ht="17.149999999999999" customHeight="1"/>
    <row r="168" ht="17.149999999999999" customHeight="1"/>
    <row r="169" ht="17.149999999999999" customHeight="1"/>
    <row r="170" ht="17.149999999999999" customHeight="1"/>
    <row r="171" ht="17.149999999999999" customHeight="1"/>
    <row r="172" ht="17.149999999999999" customHeight="1"/>
    <row r="173" ht="17.149999999999999" customHeight="1"/>
    <row r="174" ht="17.149999999999999" customHeight="1"/>
    <row r="175" ht="17.149999999999999" customHeight="1"/>
    <row r="176" ht="17.149999999999999" customHeight="1"/>
    <row r="177" ht="17.149999999999999" customHeight="1"/>
    <row r="178" ht="17.149999999999999" customHeight="1"/>
    <row r="179" ht="17.149999999999999" customHeight="1"/>
    <row r="180" ht="17.149999999999999" customHeight="1"/>
    <row r="181" ht="17.149999999999999" customHeight="1"/>
    <row r="182" ht="17.149999999999999" customHeight="1"/>
    <row r="183" ht="17.149999999999999" customHeight="1"/>
    <row r="184" ht="17.149999999999999" customHeight="1"/>
    <row r="185" ht="17.149999999999999" customHeight="1"/>
    <row r="186" ht="17.149999999999999" customHeight="1"/>
    <row r="187" ht="17.149999999999999" customHeight="1"/>
    <row r="188" ht="17.149999999999999" customHeight="1"/>
    <row r="189" ht="17.149999999999999" customHeight="1"/>
    <row r="190" ht="17.149999999999999" customHeight="1"/>
    <row r="191" ht="17.149999999999999" customHeight="1"/>
    <row r="192" ht="17.149999999999999" customHeight="1"/>
    <row r="193" ht="17.149999999999999" customHeight="1"/>
    <row r="194" ht="17.149999999999999" customHeight="1"/>
    <row r="195" ht="17.149999999999999" customHeight="1"/>
    <row r="196" ht="17.149999999999999" customHeight="1"/>
    <row r="197" ht="17.149999999999999" customHeight="1"/>
    <row r="198" ht="17.149999999999999" customHeight="1"/>
    <row r="199" ht="17.149999999999999" customHeight="1"/>
    <row r="200" ht="17.149999999999999" customHeight="1"/>
    <row r="201" ht="17.149999999999999" customHeight="1"/>
    <row r="202" ht="17.149999999999999" customHeight="1"/>
    <row r="203" ht="17.149999999999999" customHeight="1"/>
    <row r="204" ht="17.149999999999999" customHeight="1"/>
    <row r="205" ht="17.149999999999999" customHeight="1"/>
    <row r="206" ht="17.149999999999999" customHeight="1"/>
    <row r="207" ht="17.149999999999999" customHeight="1"/>
    <row r="208" ht="17.149999999999999" customHeight="1"/>
    <row r="209" ht="17.149999999999999" customHeight="1"/>
    <row r="210" ht="17.149999999999999" customHeight="1"/>
    <row r="211" ht="17.149999999999999" customHeight="1"/>
    <row r="212" ht="17.149999999999999" customHeight="1"/>
    <row r="213" ht="17.149999999999999" customHeight="1"/>
    <row r="214" ht="17.149999999999999" customHeight="1"/>
    <row r="215" ht="17.149999999999999" customHeight="1"/>
    <row r="216" ht="17.149999999999999" customHeight="1"/>
    <row r="217" ht="17.149999999999999" customHeight="1"/>
    <row r="218" ht="17.149999999999999" customHeight="1"/>
    <row r="219" ht="17.149999999999999" customHeight="1"/>
    <row r="220" ht="17.149999999999999" customHeight="1"/>
    <row r="221" ht="17.149999999999999" customHeight="1"/>
    <row r="222" ht="17.149999999999999" customHeight="1"/>
    <row r="223" ht="17.149999999999999" customHeight="1"/>
    <row r="224" ht="17.149999999999999" customHeight="1"/>
    <row r="225" ht="17.149999999999999" customHeight="1"/>
    <row r="226" ht="17.149999999999999" customHeight="1"/>
    <row r="227" ht="17.149999999999999" customHeight="1"/>
    <row r="228" ht="17.149999999999999" customHeight="1"/>
    <row r="229" ht="17.149999999999999" customHeight="1"/>
    <row r="230" ht="17.149999999999999" customHeight="1"/>
    <row r="231" ht="17.149999999999999" customHeight="1"/>
    <row r="232" ht="17.149999999999999" customHeight="1"/>
    <row r="233" ht="17.149999999999999" customHeight="1"/>
    <row r="234" ht="17.149999999999999" customHeight="1"/>
    <row r="235" ht="17.149999999999999" customHeight="1"/>
    <row r="236" ht="17.149999999999999" customHeight="1"/>
    <row r="237" ht="17.149999999999999" customHeight="1"/>
    <row r="238" ht="17.149999999999999" customHeight="1"/>
    <row r="239" ht="17.149999999999999" customHeight="1"/>
    <row r="240" ht="17.149999999999999" customHeight="1"/>
    <row r="241" ht="17.149999999999999" customHeight="1"/>
    <row r="242" ht="17.149999999999999" customHeight="1"/>
    <row r="243" ht="17.149999999999999" customHeight="1"/>
    <row r="244" ht="17.149999999999999" customHeight="1"/>
    <row r="245" ht="17.149999999999999" customHeight="1"/>
    <row r="246" ht="17.149999999999999" customHeight="1"/>
    <row r="247" ht="17.149999999999999" customHeight="1"/>
    <row r="248" ht="17.149999999999999" customHeight="1"/>
    <row r="249" ht="17.149999999999999" customHeight="1"/>
    <row r="250" ht="17.149999999999999" customHeight="1"/>
    <row r="251" ht="17.149999999999999" customHeight="1"/>
    <row r="252" ht="17.149999999999999" customHeight="1"/>
    <row r="253" ht="17.149999999999999" customHeight="1"/>
    <row r="254" ht="17.149999999999999" customHeight="1"/>
    <row r="255" ht="17.149999999999999" customHeight="1"/>
    <row r="256" ht="17.149999999999999" customHeight="1"/>
    <row r="257" ht="17.149999999999999" customHeight="1"/>
    <row r="258" ht="17.149999999999999" customHeight="1"/>
    <row r="259" ht="17.149999999999999" customHeight="1"/>
    <row r="260" ht="17.149999999999999" customHeight="1"/>
    <row r="261" ht="17.149999999999999" customHeight="1"/>
    <row r="262" ht="17.149999999999999" customHeight="1"/>
    <row r="263" ht="17.149999999999999" customHeight="1"/>
    <row r="264" ht="17.149999999999999" customHeight="1"/>
    <row r="265" ht="17.149999999999999" customHeight="1"/>
    <row r="266" ht="17.149999999999999" customHeight="1"/>
    <row r="267" ht="17.149999999999999" customHeight="1"/>
    <row r="268" ht="17.149999999999999" customHeight="1"/>
    <row r="269" ht="17.149999999999999" customHeight="1"/>
    <row r="270" ht="17.149999999999999" customHeight="1"/>
    <row r="271" ht="17.149999999999999" customHeight="1"/>
    <row r="272" ht="17.149999999999999" customHeight="1"/>
    <row r="273" ht="17.149999999999999" customHeight="1"/>
    <row r="274" ht="17.149999999999999" customHeight="1"/>
    <row r="275" ht="17.149999999999999" customHeight="1"/>
    <row r="276" ht="17.149999999999999" customHeight="1"/>
    <row r="277" ht="17.149999999999999" customHeight="1"/>
    <row r="278" ht="17.149999999999999" customHeight="1"/>
    <row r="279" ht="17.149999999999999" customHeight="1"/>
    <row r="280" ht="17.149999999999999" customHeight="1"/>
    <row r="281" ht="17.149999999999999" customHeight="1"/>
    <row r="282" ht="17.149999999999999" customHeight="1"/>
    <row r="283" ht="17.149999999999999" customHeight="1"/>
    <row r="284" ht="17.149999999999999" customHeight="1"/>
    <row r="285" ht="17.149999999999999" customHeight="1"/>
    <row r="286" ht="17.149999999999999" customHeight="1"/>
    <row r="287" ht="17.149999999999999" customHeight="1"/>
    <row r="288" ht="17.149999999999999" customHeight="1"/>
    <row r="289" ht="17.149999999999999" customHeight="1"/>
    <row r="290" ht="17.149999999999999" customHeight="1"/>
    <row r="291" ht="17.149999999999999" customHeight="1"/>
    <row r="292" ht="17.149999999999999" customHeight="1"/>
    <row r="293" ht="17.149999999999999" customHeight="1"/>
    <row r="294" ht="17.149999999999999" customHeight="1"/>
    <row r="295" ht="17.149999999999999" customHeight="1"/>
    <row r="296" ht="17.149999999999999" customHeight="1"/>
    <row r="297" ht="17.149999999999999" customHeight="1"/>
    <row r="298" ht="17.149999999999999" customHeight="1"/>
    <row r="299" ht="17.149999999999999" customHeight="1"/>
    <row r="300" ht="17.149999999999999" customHeight="1"/>
    <row r="301" ht="17.149999999999999" customHeight="1"/>
    <row r="302" ht="17.149999999999999" customHeight="1"/>
    <row r="303" ht="17.149999999999999" customHeight="1"/>
    <row r="304" ht="17.149999999999999" customHeight="1"/>
    <row r="305" ht="17.149999999999999" customHeight="1"/>
    <row r="306" ht="17.149999999999999" customHeight="1"/>
    <row r="307" ht="17.149999999999999" customHeight="1"/>
    <row r="308" ht="17.149999999999999" customHeight="1"/>
    <row r="309" ht="17.149999999999999" customHeight="1"/>
    <row r="310" ht="17.149999999999999" customHeight="1"/>
    <row r="311" ht="17.149999999999999" customHeight="1"/>
    <row r="312" ht="17.149999999999999" customHeight="1"/>
    <row r="313" ht="17.149999999999999" customHeight="1"/>
    <row r="314" ht="17.149999999999999" customHeight="1"/>
    <row r="315" ht="17.149999999999999" customHeight="1"/>
    <row r="316" ht="17.149999999999999" customHeight="1"/>
    <row r="317" ht="17.149999999999999" customHeight="1"/>
    <row r="318" ht="17.149999999999999" customHeight="1"/>
    <row r="319" ht="17.149999999999999" customHeight="1"/>
    <row r="320" ht="17.149999999999999" customHeight="1"/>
    <row r="321" ht="17.149999999999999" customHeight="1"/>
    <row r="322" ht="17.149999999999999" customHeight="1"/>
    <row r="323" ht="17.149999999999999" customHeight="1"/>
    <row r="324" ht="17.149999999999999" customHeight="1"/>
    <row r="325" ht="17.149999999999999" customHeight="1"/>
    <row r="326" ht="17.149999999999999" customHeight="1"/>
    <row r="327" ht="17.149999999999999" customHeight="1"/>
    <row r="328" ht="17.149999999999999" customHeight="1"/>
    <row r="329" ht="17.149999999999999" customHeight="1"/>
    <row r="330" ht="17.149999999999999" customHeight="1"/>
    <row r="331" ht="17.149999999999999" customHeight="1"/>
    <row r="332" ht="17.149999999999999" customHeight="1"/>
    <row r="333" ht="17.149999999999999" customHeight="1"/>
    <row r="334" ht="17.149999999999999" customHeight="1"/>
    <row r="335" ht="17.149999999999999" customHeight="1"/>
    <row r="336" ht="17.149999999999999" customHeight="1"/>
    <row r="337" ht="17.149999999999999" customHeight="1"/>
    <row r="338" ht="17.149999999999999" customHeight="1"/>
    <row r="339" ht="17.149999999999999" customHeight="1"/>
    <row r="340" ht="17.149999999999999" customHeight="1"/>
    <row r="341" ht="17.149999999999999" customHeight="1"/>
    <row r="342" ht="17.149999999999999" customHeight="1"/>
    <row r="343" ht="17.149999999999999" customHeight="1"/>
    <row r="344" ht="17.149999999999999" customHeight="1"/>
    <row r="345" ht="17.149999999999999" customHeight="1"/>
    <row r="346" ht="17.149999999999999" customHeight="1"/>
    <row r="347" ht="17.149999999999999" customHeight="1"/>
    <row r="348" ht="17.149999999999999" customHeight="1"/>
    <row r="349" ht="17.149999999999999" customHeight="1"/>
    <row r="350" ht="17.149999999999999" customHeight="1"/>
    <row r="351" ht="17.149999999999999" customHeight="1"/>
    <row r="352" ht="17.149999999999999" customHeight="1"/>
    <row r="353" ht="17.149999999999999" customHeight="1"/>
    <row r="354" ht="17.149999999999999" customHeight="1"/>
    <row r="355" ht="17.149999999999999" customHeight="1"/>
    <row r="356" ht="17.149999999999999" customHeight="1"/>
    <row r="357" ht="17.149999999999999" customHeight="1"/>
    <row r="358" ht="17.149999999999999" customHeight="1"/>
    <row r="359" ht="17.149999999999999" customHeight="1"/>
    <row r="360" ht="17.149999999999999" customHeight="1"/>
    <row r="361" ht="17.149999999999999" customHeight="1"/>
    <row r="362" ht="17.149999999999999" customHeight="1"/>
    <row r="363" ht="17.149999999999999" customHeight="1"/>
    <row r="364" ht="17.149999999999999" customHeight="1"/>
    <row r="365" ht="17.149999999999999" customHeight="1"/>
    <row r="366" ht="17.149999999999999" customHeight="1"/>
    <row r="367" ht="17.149999999999999" customHeight="1"/>
    <row r="368" ht="17.149999999999999" customHeight="1"/>
    <row r="369" ht="17.149999999999999" customHeight="1"/>
    <row r="370" ht="17.149999999999999" customHeight="1"/>
    <row r="371" ht="17.149999999999999" customHeight="1"/>
    <row r="372" ht="17.149999999999999" customHeight="1"/>
    <row r="373" ht="17.149999999999999" customHeight="1"/>
    <row r="374" ht="17.149999999999999" customHeight="1"/>
    <row r="375" ht="17.149999999999999" customHeight="1"/>
    <row r="376" ht="17.149999999999999" customHeight="1"/>
    <row r="377" ht="17.149999999999999" customHeight="1"/>
    <row r="378" ht="17.149999999999999" customHeight="1"/>
    <row r="379" ht="17.149999999999999" customHeight="1"/>
    <row r="380" ht="17.149999999999999" customHeight="1"/>
    <row r="381" ht="17.149999999999999" customHeight="1"/>
    <row r="382" ht="17.149999999999999" customHeight="1"/>
    <row r="383" ht="17.149999999999999" customHeight="1"/>
    <row r="384" ht="17.149999999999999" customHeight="1"/>
    <row r="385" ht="17.149999999999999" customHeight="1"/>
    <row r="386" ht="17.149999999999999" customHeight="1"/>
    <row r="387" ht="17.149999999999999" customHeight="1"/>
    <row r="388" ht="17.149999999999999" customHeight="1"/>
    <row r="389" ht="17.149999999999999" customHeight="1"/>
    <row r="390" ht="17.149999999999999" customHeight="1"/>
    <row r="391" ht="17.149999999999999" customHeight="1"/>
    <row r="392" ht="17.149999999999999" customHeight="1"/>
    <row r="393" ht="17.149999999999999" customHeight="1"/>
    <row r="394" ht="17.149999999999999" customHeight="1"/>
    <row r="395" ht="17.149999999999999" customHeight="1"/>
    <row r="396" ht="17.149999999999999" customHeight="1"/>
    <row r="397" ht="17.149999999999999" customHeight="1"/>
    <row r="398" ht="17.149999999999999" customHeight="1"/>
    <row r="399" ht="17.149999999999999" customHeight="1"/>
    <row r="400" ht="17.149999999999999" customHeight="1"/>
    <row r="401" ht="17.149999999999999" customHeight="1"/>
    <row r="402" ht="17.149999999999999" customHeight="1"/>
    <row r="403" ht="17.149999999999999" customHeight="1"/>
    <row r="404" ht="17.149999999999999" customHeight="1"/>
    <row r="405" ht="17.149999999999999" customHeight="1"/>
    <row r="406" ht="17.149999999999999" customHeight="1"/>
    <row r="407" ht="17.149999999999999" customHeight="1"/>
    <row r="408" ht="17.149999999999999" customHeight="1"/>
    <row r="409" ht="17.149999999999999" customHeight="1"/>
    <row r="410" ht="17.149999999999999" customHeight="1"/>
    <row r="411" ht="17.149999999999999" customHeight="1"/>
    <row r="412" ht="17.149999999999999" customHeight="1"/>
    <row r="413" ht="17.149999999999999" customHeight="1"/>
    <row r="414" ht="17.149999999999999" customHeight="1"/>
    <row r="415" ht="17.149999999999999" customHeight="1"/>
    <row r="416" ht="17.149999999999999" customHeight="1"/>
    <row r="417" ht="17.149999999999999" customHeight="1"/>
    <row r="418" ht="17.149999999999999" customHeight="1"/>
    <row r="419" ht="17.149999999999999" customHeight="1"/>
    <row r="420" ht="17.149999999999999" customHeight="1"/>
    <row r="421" ht="17.149999999999999" customHeight="1"/>
    <row r="422" ht="17.149999999999999" customHeight="1"/>
    <row r="423" ht="17.149999999999999" customHeight="1"/>
    <row r="424" ht="17.149999999999999" customHeight="1"/>
    <row r="425" ht="17.149999999999999" customHeight="1"/>
    <row r="426" ht="17.149999999999999" customHeight="1"/>
    <row r="427" ht="17.149999999999999" customHeight="1"/>
    <row r="428" ht="17.149999999999999" customHeight="1"/>
    <row r="429" ht="17.149999999999999" customHeight="1"/>
    <row r="430" ht="17.149999999999999" customHeight="1"/>
    <row r="431" ht="17.149999999999999" customHeight="1"/>
    <row r="432" ht="17.149999999999999" customHeight="1"/>
    <row r="433" ht="17.149999999999999" customHeight="1"/>
    <row r="434" ht="17.149999999999999" customHeight="1"/>
    <row r="435" ht="17.149999999999999" customHeight="1"/>
    <row r="436" ht="17.149999999999999" customHeight="1"/>
    <row r="437" ht="17.149999999999999" customHeight="1"/>
    <row r="438" ht="17.149999999999999" customHeight="1"/>
    <row r="439" ht="17.149999999999999" customHeight="1"/>
    <row r="440" ht="17.149999999999999" customHeight="1"/>
    <row r="441" ht="17.149999999999999" customHeight="1"/>
    <row r="442" ht="17.149999999999999" customHeight="1"/>
    <row r="443" ht="17.149999999999999" customHeight="1"/>
    <row r="444" ht="17.149999999999999" customHeight="1"/>
    <row r="445" ht="17.149999999999999" customHeight="1"/>
    <row r="446" ht="17.149999999999999" customHeight="1"/>
    <row r="447" ht="17.149999999999999" customHeight="1"/>
    <row r="448" ht="17.149999999999999" customHeight="1"/>
    <row r="449" ht="17.149999999999999" customHeight="1"/>
    <row r="450" ht="17.149999999999999" customHeight="1"/>
    <row r="451" ht="17.149999999999999" customHeight="1"/>
    <row r="452" ht="17.149999999999999" customHeight="1"/>
    <row r="453" ht="17.149999999999999" customHeight="1"/>
    <row r="454" ht="17.149999999999999" customHeight="1"/>
    <row r="455" ht="17.149999999999999" customHeight="1"/>
    <row r="456" ht="17.149999999999999" customHeight="1"/>
    <row r="457" ht="17.149999999999999" customHeight="1"/>
    <row r="458" ht="17.149999999999999" customHeight="1"/>
    <row r="459" ht="17.149999999999999" customHeight="1"/>
    <row r="460" ht="17.149999999999999" customHeight="1"/>
    <row r="461" ht="17.149999999999999" customHeight="1"/>
    <row r="462" ht="17.149999999999999" customHeight="1"/>
    <row r="463" ht="17.149999999999999" customHeight="1"/>
    <row r="464" ht="17.149999999999999" customHeight="1"/>
    <row r="465" ht="17.149999999999999" customHeight="1"/>
    <row r="466" ht="17.149999999999999" customHeight="1"/>
    <row r="467" ht="17.149999999999999" customHeight="1"/>
    <row r="468" ht="17.149999999999999" customHeight="1"/>
    <row r="469" ht="17.149999999999999" customHeight="1"/>
    <row r="470" ht="17.149999999999999" customHeight="1"/>
    <row r="471" ht="17.149999999999999" customHeight="1"/>
    <row r="472" ht="17.149999999999999" customHeight="1"/>
    <row r="473" ht="17.149999999999999" customHeight="1"/>
    <row r="474" ht="17.149999999999999" customHeight="1"/>
    <row r="475" ht="17.149999999999999" customHeight="1"/>
    <row r="476" ht="17.149999999999999" customHeight="1"/>
    <row r="477" ht="17.149999999999999" customHeight="1"/>
    <row r="478" ht="17.149999999999999" customHeight="1"/>
    <row r="479" ht="17.149999999999999" customHeight="1"/>
    <row r="480" ht="17.149999999999999" customHeight="1"/>
    <row r="481" ht="17.149999999999999" customHeight="1"/>
    <row r="482" ht="17.149999999999999" customHeight="1"/>
    <row r="483" ht="17.149999999999999" customHeight="1"/>
    <row r="484" ht="17.149999999999999" customHeight="1"/>
    <row r="485" ht="17.149999999999999" customHeight="1"/>
    <row r="486" ht="17.149999999999999" customHeight="1"/>
    <row r="487" ht="17.149999999999999" customHeight="1"/>
    <row r="488" ht="17.149999999999999" customHeight="1"/>
    <row r="489" ht="17.149999999999999" customHeight="1"/>
    <row r="490" ht="17.149999999999999" customHeight="1"/>
    <row r="491" ht="17.149999999999999" customHeight="1"/>
    <row r="492" ht="17.149999999999999" customHeight="1"/>
    <row r="493" ht="17.149999999999999" customHeight="1"/>
    <row r="494" ht="17.149999999999999" customHeight="1"/>
    <row r="495" ht="17.149999999999999" customHeight="1"/>
    <row r="496" ht="17.149999999999999" customHeight="1"/>
    <row r="497" ht="17.149999999999999" customHeight="1"/>
    <row r="498" ht="17.149999999999999" customHeight="1"/>
    <row r="499" ht="17.149999999999999" customHeight="1"/>
    <row r="500" ht="17.149999999999999" customHeight="1"/>
    <row r="501" ht="17.149999999999999" customHeight="1"/>
    <row r="502" ht="17.149999999999999" customHeight="1"/>
    <row r="503" ht="17.149999999999999" customHeight="1"/>
    <row r="504" ht="17.149999999999999" customHeight="1"/>
    <row r="505" ht="17.149999999999999" customHeight="1"/>
    <row r="506" ht="17.149999999999999" customHeight="1"/>
    <row r="507" ht="17.149999999999999" customHeight="1"/>
    <row r="508" ht="17.149999999999999" customHeight="1"/>
    <row r="509" ht="17.149999999999999" customHeight="1"/>
    <row r="510" ht="17.149999999999999" customHeight="1"/>
    <row r="511" ht="17.149999999999999" customHeight="1"/>
    <row r="512" ht="17.149999999999999" customHeight="1"/>
    <row r="513" ht="17.149999999999999" customHeight="1"/>
    <row r="514" ht="17.149999999999999" customHeight="1"/>
    <row r="515" ht="17.149999999999999" customHeight="1"/>
    <row r="516" ht="17.149999999999999" customHeight="1"/>
    <row r="517" ht="17.149999999999999" customHeight="1"/>
    <row r="518" ht="17.149999999999999" customHeight="1"/>
    <row r="519" ht="17.149999999999999" customHeight="1"/>
    <row r="520" ht="17.149999999999999" customHeight="1"/>
    <row r="521" ht="17.149999999999999" customHeight="1"/>
    <row r="522" ht="17.149999999999999" customHeight="1"/>
    <row r="523" ht="17.149999999999999" customHeight="1"/>
    <row r="524" ht="17.149999999999999" customHeight="1"/>
    <row r="525" ht="17.149999999999999" customHeight="1"/>
    <row r="526" ht="17.149999999999999" customHeight="1"/>
    <row r="527" ht="17.149999999999999" customHeight="1"/>
    <row r="528" ht="17.149999999999999" customHeight="1"/>
    <row r="529" ht="17.149999999999999" customHeight="1"/>
    <row r="530" ht="17.149999999999999" customHeight="1"/>
    <row r="531" ht="17.149999999999999" customHeight="1"/>
    <row r="532" ht="17.149999999999999" customHeight="1"/>
    <row r="533" ht="17.149999999999999" customHeight="1"/>
    <row r="534" ht="17.149999999999999" customHeight="1"/>
    <row r="535" ht="17.149999999999999" customHeight="1"/>
    <row r="536" ht="17.149999999999999" customHeight="1"/>
    <row r="537" ht="17.149999999999999" customHeight="1"/>
    <row r="538" ht="17.149999999999999" customHeight="1"/>
    <row r="539" ht="17.149999999999999" customHeight="1"/>
    <row r="540" ht="17.149999999999999" customHeight="1"/>
    <row r="541" ht="17.149999999999999" customHeight="1"/>
    <row r="542" ht="17.149999999999999" customHeight="1"/>
    <row r="543" ht="17.149999999999999" customHeight="1"/>
    <row r="544" ht="17.149999999999999" customHeight="1"/>
  </sheetData>
  <mergeCells count="6">
    <mergeCell ref="A130:D130"/>
    <mergeCell ref="B6:C6"/>
    <mergeCell ref="B7:C7"/>
    <mergeCell ref="A60:D60"/>
    <mergeCell ref="B73:C73"/>
    <mergeCell ref="B74:C74"/>
  </mergeCells>
  <printOptions gridLinesSet="0"/>
  <pageMargins left="0.99895833333333328" right="0.59055118110236227" top="5.5031446540880505E-2" bottom="1.1811023622047245" header="0.51181102362204722" footer="0.51181102362204722"/>
  <pageSetup paperSize="9" scale="70" orientation="portrait" r:id="rId1"/>
  <headerFooter alignWithMargins="0"/>
  <rowBreaks count="1" manualBreakCount="1">
    <brk id="67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33" transitionEvaluation="1">
    <tabColor rgb="FFFFFF00"/>
  </sheetPr>
  <dimension ref="A1:I117"/>
  <sheetViews>
    <sheetView showGridLines="0" view="pageLayout" topLeftCell="A33" zoomScaleNormal="137" workbookViewId="0">
      <selection activeCell="A33" sqref="A33"/>
    </sheetView>
  </sheetViews>
  <sheetFormatPr defaultColWidth="11" defaultRowHeight="20.25" customHeight="1"/>
  <cols>
    <col min="1" max="1" width="29" style="428" customWidth="1"/>
    <col min="2" max="2" width="11.1796875" style="329" bestFit="1" customWidth="1"/>
    <col min="3" max="3" width="12.1796875" style="428" bestFit="1" customWidth="1"/>
    <col min="4" max="4" width="13.26953125" style="428" customWidth="1"/>
    <col min="5" max="5" width="11.7265625" style="428" customWidth="1"/>
    <col min="6" max="6" width="10.1796875" style="428" customWidth="1"/>
    <col min="7" max="7" width="9.1796875" style="329" customWidth="1"/>
    <col min="8" max="8" width="10.7265625" style="428" customWidth="1"/>
    <col min="9" max="9" width="22.54296875" style="428" customWidth="1"/>
    <col min="10" max="161" width="11" style="428" customWidth="1"/>
    <col min="162" max="195" width="11" style="428"/>
    <col min="196" max="196" width="21.81640625" style="428" customWidth="1"/>
    <col min="197" max="197" width="8.453125" style="428" customWidth="1"/>
    <col min="198" max="198" width="9.453125" style="428" customWidth="1"/>
    <col min="199" max="199" width="9" style="428" customWidth="1"/>
    <col min="200" max="200" width="7" style="428" customWidth="1"/>
    <col min="201" max="201" width="7.81640625" style="428" customWidth="1"/>
    <col min="202" max="202" width="9" style="428" customWidth="1"/>
    <col min="203" max="203" width="8.453125" style="428" customWidth="1"/>
    <col min="204" max="204" width="8.1796875" style="428" customWidth="1"/>
    <col min="205" max="205" width="23.453125" style="428" customWidth="1"/>
    <col min="206" max="206" width="3.7265625" style="428" customWidth="1"/>
    <col min="207" max="417" width="11" style="428" customWidth="1"/>
    <col min="418" max="451" width="11" style="428"/>
    <col min="452" max="452" width="21.81640625" style="428" customWidth="1"/>
    <col min="453" max="453" width="8.453125" style="428" customWidth="1"/>
    <col min="454" max="454" width="9.453125" style="428" customWidth="1"/>
    <col min="455" max="455" width="9" style="428" customWidth="1"/>
    <col min="456" max="456" width="7" style="428" customWidth="1"/>
    <col min="457" max="457" width="7.81640625" style="428" customWidth="1"/>
    <col min="458" max="458" width="9" style="428" customWidth="1"/>
    <col min="459" max="459" width="8.453125" style="428" customWidth="1"/>
    <col min="460" max="460" width="8.1796875" style="428" customWidth="1"/>
    <col min="461" max="461" width="23.453125" style="428" customWidth="1"/>
    <col min="462" max="462" width="3.7265625" style="428" customWidth="1"/>
    <col min="463" max="673" width="11" style="428" customWidth="1"/>
    <col min="674" max="707" width="11" style="428"/>
    <col min="708" max="708" width="21.81640625" style="428" customWidth="1"/>
    <col min="709" max="709" width="8.453125" style="428" customWidth="1"/>
    <col min="710" max="710" width="9.453125" style="428" customWidth="1"/>
    <col min="711" max="711" width="9" style="428" customWidth="1"/>
    <col min="712" max="712" width="7" style="428" customWidth="1"/>
    <col min="713" max="713" width="7.81640625" style="428" customWidth="1"/>
    <col min="714" max="714" width="9" style="428" customWidth="1"/>
    <col min="715" max="715" width="8.453125" style="428" customWidth="1"/>
    <col min="716" max="716" width="8.1796875" style="428" customWidth="1"/>
    <col min="717" max="717" width="23.453125" style="428" customWidth="1"/>
    <col min="718" max="718" width="3.7265625" style="428" customWidth="1"/>
    <col min="719" max="929" width="11" style="428" customWidth="1"/>
    <col min="930" max="963" width="11" style="428"/>
    <col min="964" max="964" width="21.81640625" style="428" customWidth="1"/>
    <col min="965" max="965" width="8.453125" style="428" customWidth="1"/>
    <col min="966" max="966" width="9.453125" style="428" customWidth="1"/>
    <col min="967" max="967" width="9" style="428" customWidth="1"/>
    <col min="968" max="968" width="7" style="428" customWidth="1"/>
    <col min="969" max="969" width="7.81640625" style="428" customWidth="1"/>
    <col min="970" max="970" width="9" style="428" customWidth="1"/>
    <col min="971" max="971" width="8.453125" style="428" customWidth="1"/>
    <col min="972" max="972" width="8.1796875" style="428" customWidth="1"/>
    <col min="973" max="973" width="23.453125" style="428" customWidth="1"/>
    <col min="974" max="974" width="3.7265625" style="428" customWidth="1"/>
    <col min="975" max="1185" width="11" style="428" customWidth="1"/>
    <col min="1186" max="1219" width="11" style="428"/>
    <col min="1220" max="1220" width="21.81640625" style="428" customWidth="1"/>
    <col min="1221" max="1221" width="8.453125" style="428" customWidth="1"/>
    <col min="1222" max="1222" width="9.453125" style="428" customWidth="1"/>
    <col min="1223" max="1223" width="9" style="428" customWidth="1"/>
    <col min="1224" max="1224" width="7" style="428" customWidth="1"/>
    <col min="1225" max="1225" width="7.81640625" style="428" customWidth="1"/>
    <col min="1226" max="1226" width="9" style="428" customWidth="1"/>
    <col min="1227" max="1227" width="8.453125" style="428" customWidth="1"/>
    <col min="1228" max="1228" width="8.1796875" style="428" customWidth="1"/>
    <col min="1229" max="1229" width="23.453125" style="428" customWidth="1"/>
    <col min="1230" max="1230" width="3.7265625" style="428" customWidth="1"/>
    <col min="1231" max="1441" width="11" style="428" customWidth="1"/>
    <col min="1442" max="1475" width="11" style="428"/>
    <col min="1476" max="1476" width="21.81640625" style="428" customWidth="1"/>
    <col min="1477" max="1477" width="8.453125" style="428" customWidth="1"/>
    <col min="1478" max="1478" width="9.453125" style="428" customWidth="1"/>
    <col min="1479" max="1479" width="9" style="428" customWidth="1"/>
    <col min="1480" max="1480" width="7" style="428" customWidth="1"/>
    <col min="1481" max="1481" width="7.81640625" style="428" customWidth="1"/>
    <col min="1482" max="1482" width="9" style="428" customWidth="1"/>
    <col min="1483" max="1483" width="8.453125" style="428" customWidth="1"/>
    <col min="1484" max="1484" width="8.1796875" style="428" customWidth="1"/>
    <col min="1485" max="1485" width="23.453125" style="428" customWidth="1"/>
    <col min="1486" max="1486" width="3.7265625" style="428" customWidth="1"/>
    <col min="1487" max="1697" width="11" style="428" customWidth="1"/>
    <col min="1698" max="1731" width="11" style="428"/>
    <col min="1732" max="1732" width="21.81640625" style="428" customWidth="1"/>
    <col min="1733" max="1733" width="8.453125" style="428" customWidth="1"/>
    <col min="1734" max="1734" width="9.453125" style="428" customWidth="1"/>
    <col min="1735" max="1735" width="9" style="428" customWidth="1"/>
    <col min="1736" max="1736" width="7" style="428" customWidth="1"/>
    <col min="1737" max="1737" width="7.81640625" style="428" customWidth="1"/>
    <col min="1738" max="1738" width="9" style="428" customWidth="1"/>
    <col min="1739" max="1739" width="8.453125" style="428" customWidth="1"/>
    <col min="1740" max="1740" width="8.1796875" style="428" customWidth="1"/>
    <col min="1741" max="1741" width="23.453125" style="428" customWidth="1"/>
    <col min="1742" max="1742" width="3.7265625" style="428" customWidth="1"/>
    <col min="1743" max="1953" width="11" style="428" customWidth="1"/>
    <col min="1954" max="1987" width="11" style="428"/>
    <col min="1988" max="1988" width="21.81640625" style="428" customWidth="1"/>
    <col min="1989" max="1989" width="8.453125" style="428" customWidth="1"/>
    <col min="1990" max="1990" width="9.453125" style="428" customWidth="1"/>
    <col min="1991" max="1991" width="9" style="428" customWidth="1"/>
    <col min="1992" max="1992" width="7" style="428" customWidth="1"/>
    <col min="1993" max="1993" width="7.81640625" style="428" customWidth="1"/>
    <col min="1994" max="1994" width="9" style="428" customWidth="1"/>
    <col min="1995" max="1995" width="8.453125" style="428" customWidth="1"/>
    <col min="1996" max="1996" width="8.1796875" style="428" customWidth="1"/>
    <col min="1997" max="1997" width="23.453125" style="428" customWidth="1"/>
    <col min="1998" max="1998" width="3.7265625" style="428" customWidth="1"/>
    <col min="1999" max="2209" width="11" style="428" customWidth="1"/>
    <col min="2210" max="2243" width="11" style="428"/>
    <col min="2244" max="2244" width="21.81640625" style="428" customWidth="1"/>
    <col min="2245" max="2245" width="8.453125" style="428" customWidth="1"/>
    <col min="2246" max="2246" width="9.453125" style="428" customWidth="1"/>
    <col min="2247" max="2247" width="9" style="428" customWidth="1"/>
    <col min="2248" max="2248" width="7" style="428" customWidth="1"/>
    <col min="2249" max="2249" width="7.81640625" style="428" customWidth="1"/>
    <col min="2250" max="2250" width="9" style="428" customWidth="1"/>
    <col min="2251" max="2251" width="8.453125" style="428" customWidth="1"/>
    <col min="2252" max="2252" width="8.1796875" style="428" customWidth="1"/>
    <col min="2253" max="2253" width="23.453125" style="428" customWidth="1"/>
    <col min="2254" max="2254" width="3.7265625" style="428" customWidth="1"/>
    <col min="2255" max="2465" width="11" style="428" customWidth="1"/>
    <col min="2466" max="2499" width="11" style="428"/>
    <col min="2500" max="2500" width="21.81640625" style="428" customWidth="1"/>
    <col min="2501" max="2501" width="8.453125" style="428" customWidth="1"/>
    <col min="2502" max="2502" width="9.453125" style="428" customWidth="1"/>
    <col min="2503" max="2503" width="9" style="428" customWidth="1"/>
    <col min="2504" max="2504" width="7" style="428" customWidth="1"/>
    <col min="2505" max="2505" width="7.81640625" style="428" customWidth="1"/>
    <col min="2506" max="2506" width="9" style="428" customWidth="1"/>
    <col min="2507" max="2507" width="8.453125" style="428" customWidth="1"/>
    <col min="2508" max="2508" width="8.1796875" style="428" customWidth="1"/>
    <col min="2509" max="2509" width="23.453125" style="428" customWidth="1"/>
    <col min="2510" max="2510" width="3.7265625" style="428" customWidth="1"/>
    <col min="2511" max="2721" width="11" style="428" customWidth="1"/>
    <col min="2722" max="2755" width="11" style="428"/>
    <col min="2756" max="2756" width="21.81640625" style="428" customWidth="1"/>
    <col min="2757" max="2757" width="8.453125" style="428" customWidth="1"/>
    <col min="2758" max="2758" width="9.453125" style="428" customWidth="1"/>
    <col min="2759" max="2759" width="9" style="428" customWidth="1"/>
    <col min="2760" max="2760" width="7" style="428" customWidth="1"/>
    <col min="2761" max="2761" width="7.81640625" style="428" customWidth="1"/>
    <col min="2762" max="2762" width="9" style="428" customWidth="1"/>
    <col min="2763" max="2763" width="8.453125" style="428" customWidth="1"/>
    <col min="2764" max="2764" width="8.1796875" style="428" customWidth="1"/>
    <col min="2765" max="2765" width="23.453125" style="428" customWidth="1"/>
    <col min="2766" max="2766" width="3.7265625" style="428" customWidth="1"/>
    <col min="2767" max="2977" width="11" style="428" customWidth="1"/>
    <col min="2978" max="3011" width="11" style="428"/>
    <col min="3012" max="3012" width="21.81640625" style="428" customWidth="1"/>
    <col min="3013" max="3013" width="8.453125" style="428" customWidth="1"/>
    <col min="3014" max="3014" width="9.453125" style="428" customWidth="1"/>
    <col min="3015" max="3015" width="9" style="428" customWidth="1"/>
    <col min="3016" max="3016" width="7" style="428" customWidth="1"/>
    <col min="3017" max="3017" width="7.81640625" style="428" customWidth="1"/>
    <col min="3018" max="3018" width="9" style="428" customWidth="1"/>
    <col min="3019" max="3019" width="8.453125" style="428" customWidth="1"/>
    <col min="3020" max="3020" width="8.1796875" style="428" customWidth="1"/>
    <col min="3021" max="3021" width="23.453125" style="428" customWidth="1"/>
    <col min="3022" max="3022" width="3.7265625" style="428" customWidth="1"/>
    <col min="3023" max="3233" width="11" style="428" customWidth="1"/>
    <col min="3234" max="3267" width="11" style="428"/>
    <col min="3268" max="3268" width="21.81640625" style="428" customWidth="1"/>
    <col min="3269" max="3269" width="8.453125" style="428" customWidth="1"/>
    <col min="3270" max="3270" width="9.453125" style="428" customWidth="1"/>
    <col min="3271" max="3271" width="9" style="428" customWidth="1"/>
    <col min="3272" max="3272" width="7" style="428" customWidth="1"/>
    <col min="3273" max="3273" width="7.81640625" style="428" customWidth="1"/>
    <col min="3274" max="3274" width="9" style="428" customWidth="1"/>
    <col min="3275" max="3275" width="8.453125" style="428" customWidth="1"/>
    <col min="3276" max="3276" width="8.1796875" style="428" customWidth="1"/>
    <col min="3277" max="3277" width="23.453125" style="428" customWidth="1"/>
    <col min="3278" max="3278" width="3.7265625" style="428" customWidth="1"/>
    <col min="3279" max="3489" width="11" style="428" customWidth="1"/>
    <col min="3490" max="3523" width="11" style="428"/>
    <col min="3524" max="3524" width="21.81640625" style="428" customWidth="1"/>
    <col min="3525" max="3525" width="8.453125" style="428" customWidth="1"/>
    <col min="3526" max="3526" width="9.453125" style="428" customWidth="1"/>
    <col min="3527" max="3527" width="9" style="428" customWidth="1"/>
    <col min="3528" max="3528" width="7" style="428" customWidth="1"/>
    <col min="3529" max="3529" width="7.81640625" style="428" customWidth="1"/>
    <col min="3530" max="3530" width="9" style="428" customWidth="1"/>
    <col min="3531" max="3531" width="8.453125" style="428" customWidth="1"/>
    <col min="3532" max="3532" width="8.1796875" style="428" customWidth="1"/>
    <col min="3533" max="3533" width="23.453125" style="428" customWidth="1"/>
    <col min="3534" max="3534" width="3.7265625" style="428" customWidth="1"/>
    <col min="3535" max="3745" width="11" style="428" customWidth="1"/>
    <col min="3746" max="3779" width="11" style="428"/>
    <col min="3780" max="3780" width="21.81640625" style="428" customWidth="1"/>
    <col min="3781" max="3781" width="8.453125" style="428" customWidth="1"/>
    <col min="3782" max="3782" width="9.453125" style="428" customWidth="1"/>
    <col min="3783" max="3783" width="9" style="428" customWidth="1"/>
    <col min="3784" max="3784" width="7" style="428" customWidth="1"/>
    <col min="3785" max="3785" width="7.81640625" style="428" customWidth="1"/>
    <col min="3786" max="3786" width="9" style="428" customWidth="1"/>
    <col min="3787" max="3787" width="8.453125" style="428" customWidth="1"/>
    <col min="3788" max="3788" width="8.1796875" style="428" customWidth="1"/>
    <col min="3789" max="3789" width="23.453125" style="428" customWidth="1"/>
    <col min="3790" max="3790" width="3.7265625" style="428" customWidth="1"/>
    <col min="3791" max="4001" width="11" style="428" customWidth="1"/>
    <col min="4002" max="4035" width="11" style="428"/>
    <col min="4036" max="4036" width="21.81640625" style="428" customWidth="1"/>
    <col min="4037" max="4037" width="8.453125" style="428" customWidth="1"/>
    <col min="4038" max="4038" width="9.453125" style="428" customWidth="1"/>
    <col min="4039" max="4039" width="9" style="428" customWidth="1"/>
    <col min="4040" max="4040" width="7" style="428" customWidth="1"/>
    <col min="4041" max="4041" width="7.81640625" style="428" customWidth="1"/>
    <col min="4042" max="4042" width="9" style="428" customWidth="1"/>
    <col min="4043" max="4043" width="8.453125" style="428" customWidth="1"/>
    <col min="4044" max="4044" width="8.1796875" style="428" customWidth="1"/>
    <col min="4045" max="4045" width="23.453125" style="428" customWidth="1"/>
    <col min="4046" max="4046" width="3.7265625" style="428" customWidth="1"/>
    <col min="4047" max="4257" width="11" style="428" customWidth="1"/>
    <col min="4258" max="4291" width="11" style="428"/>
    <col min="4292" max="4292" width="21.81640625" style="428" customWidth="1"/>
    <col min="4293" max="4293" width="8.453125" style="428" customWidth="1"/>
    <col min="4294" max="4294" width="9.453125" style="428" customWidth="1"/>
    <col min="4295" max="4295" width="9" style="428" customWidth="1"/>
    <col min="4296" max="4296" width="7" style="428" customWidth="1"/>
    <col min="4297" max="4297" width="7.81640625" style="428" customWidth="1"/>
    <col min="4298" max="4298" width="9" style="428" customWidth="1"/>
    <col min="4299" max="4299" width="8.453125" style="428" customWidth="1"/>
    <col min="4300" max="4300" width="8.1796875" style="428" customWidth="1"/>
    <col min="4301" max="4301" width="23.453125" style="428" customWidth="1"/>
    <col min="4302" max="4302" width="3.7265625" style="428" customWidth="1"/>
    <col min="4303" max="4513" width="11" style="428" customWidth="1"/>
    <col min="4514" max="4547" width="11" style="428"/>
    <col min="4548" max="4548" width="21.81640625" style="428" customWidth="1"/>
    <col min="4549" max="4549" width="8.453125" style="428" customWidth="1"/>
    <col min="4550" max="4550" width="9.453125" style="428" customWidth="1"/>
    <col min="4551" max="4551" width="9" style="428" customWidth="1"/>
    <col min="4552" max="4552" width="7" style="428" customWidth="1"/>
    <col min="4553" max="4553" width="7.81640625" style="428" customWidth="1"/>
    <col min="4554" max="4554" width="9" style="428" customWidth="1"/>
    <col min="4555" max="4555" width="8.453125" style="428" customWidth="1"/>
    <col min="4556" max="4556" width="8.1796875" style="428" customWidth="1"/>
    <col min="4557" max="4557" width="23.453125" style="428" customWidth="1"/>
    <col min="4558" max="4558" width="3.7265625" style="428" customWidth="1"/>
    <col min="4559" max="4769" width="11" style="428" customWidth="1"/>
    <col min="4770" max="4803" width="11" style="428"/>
    <col min="4804" max="4804" width="21.81640625" style="428" customWidth="1"/>
    <col min="4805" max="4805" width="8.453125" style="428" customWidth="1"/>
    <col min="4806" max="4806" width="9.453125" style="428" customWidth="1"/>
    <col min="4807" max="4807" width="9" style="428" customWidth="1"/>
    <col min="4808" max="4808" width="7" style="428" customWidth="1"/>
    <col min="4809" max="4809" width="7.81640625" style="428" customWidth="1"/>
    <col min="4810" max="4810" width="9" style="428" customWidth="1"/>
    <col min="4811" max="4811" width="8.453125" style="428" customWidth="1"/>
    <col min="4812" max="4812" width="8.1796875" style="428" customWidth="1"/>
    <col min="4813" max="4813" width="23.453125" style="428" customWidth="1"/>
    <col min="4814" max="4814" width="3.7265625" style="428" customWidth="1"/>
    <col min="4815" max="5025" width="11" style="428" customWidth="1"/>
    <col min="5026" max="5059" width="11" style="428"/>
    <col min="5060" max="5060" width="21.81640625" style="428" customWidth="1"/>
    <col min="5061" max="5061" width="8.453125" style="428" customWidth="1"/>
    <col min="5062" max="5062" width="9.453125" style="428" customWidth="1"/>
    <col min="5063" max="5063" width="9" style="428" customWidth="1"/>
    <col min="5064" max="5064" width="7" style="428" customWidth="1"/>
    <col min="5065" max="5065" width="7.81640625" style="428" customWidth="1"/>
    <col min="5066" max="5066" width="9" style="428" customWidth="1"/>
    <col min="5067" max="5067" width="8.453125" style="428" customWidth="1"/>
    <col min="5068" max="5068" width="8.1796875" style="428" customWidth="1"/>
    <col min="5069" max="5069" width="23.453125" style="428" customWidth="1"/>
    <col min="5070" max="5070" width="3.7265625" style="428" customWidth="1"/>
    <col min="5071" max="5281" width="11" style="428" customWidth="1"/>
    <col min="5282" max="5315" width="11" style="428"/>
    <col min="5316" max="5316" width="21.81640625" style="428" customWidth="1"/>
    <col min="5317" max="5317" width="8.453125" style="428" customWidth="1"/>
    <col min="5318" max="5318" width="9.453125" style="428" customWidth="1"/>
    <col min="5319" max="5319" width="9" style="428" customWidth="1"/>
    <col min="5320" max="5320" width="7" style="428" customWidth="1"/>
    <col min="5321" max="5321" width="7.81640625" style="428" customWidth="1"/>
    <col min="5322" max="5322" width="9" style="428" customWidth="1"/>
    <col min="5323" max="5323" width="8.453125" style="428" customWidth="1"/>
    <col min="5324" max="5324" width="8.1796875" style="428" customWidth="1"/>
    <col min="5325" max="5325" width="23.453125" style="428" customWidth="1"/>
    <col min="5326" max="5326" width="3.7265625" style="428" customWidth="1"/>
    <col min="5327" max="5537" width="11" style="428" customWidth="1"/>
    <col min="5538" max="5571" width="11" style="428"/>
    <col min="5572" max="5572" width="21.81640625" style="428" customWidth="1"/>
    <col min="5573" max="5573" width="8.453125" style="428" customWidth="1"/>
    <col min="5574" max="5574" width="9.453125" style="428" customWidth="1"/>
    <col min="5575" max="5575" width="9" style="428" customWidth="1"/>
    <col min="5576" max="5576" width="7" style="428" customWidth="1"/>
    <col min="5577" max="5577" width="7.81640625" style="428" customWidth="1"/>
    <col min="5578" max="5578" width="9" style="428" customWidth="1"/>
    <col min="5579" max="5579" width="8.453125" style="428" customWidth="1"/>
    <col min="5580" max="5580" width="8.1796875" style="428" customWidth="1"/>
    <col min="5581" max="5581" width="23.453125" style="428" customWidth="1"/>
    <col min="5582" max="5582" width="3.7265625" style="428" customWidth="1"/>
    <col min="5583" max="5793" width="11" style="428" customWidth="1"/>
    <col min="5794" max="5827" width="11" style="428"/>
    <col min="5828" max="5828" width="21.81640625" style="428" customWidth="1"/>
    <col min="5829" max="5829" width="8.453125" style="428" customWidth="1"/>
    <col min="5830" max="5830" width="9.453125" style="428" customWidth="1"/>
    <col min="5831" max="5831" width="9" style="428" customWidth="1"/>
    <col min="5832" max="5832" width="7" style="428" customWidth="1"/>
    <col min="5833" max="5833" width="7.81640625" style="428" customWidth="1"/>
    <col min="5834" max="5834" width="9" style="428" customWidth="1"/>
    <col min="5835" max="5835" width="8.453125" style="428" customWidth="1"/>
    <col min="5836" max="5836" width="8.1796875" style="428" customWidth="1"/>
    <col min="5837" max="5837" width="23.453125" style="428" customWidth="1"/>
    <col min="5838" max="5838" width="3.7265625" style="428" customWidth="1"/>
    <col min="5839" max="6049" width="11" style="428" customWidth="1"/>
    <col min="6050" max="6083" width="11" style="428"/>
    <col min="6084" max="6084" width="21.81640625" style="428" customWidth="1"/>
    <col min="6085" max="6085" width="8.453125" style="428" customWidth="1"/>
    <col min="6086" max="6086" width="9.453125" style="428" customWidth="1"/>
    <col min="6087" max="6087" width="9" style="428" customWidth="1"/>
    <col min="6088" max="6088" width="7" style="428" customWidth="1"/>
    <col min="6089" max="6089" width="7.81640625" style="428" customWidth="1"/>
    <col min="6090" max="6090" width="9" style="428" customWidth="1"/>
    <col min="6091" max="6091" width="8.453125" style="428" customWidth="1"/>
    <col min="6092" max="6092" width="8.1796875" style="428" customWidth="1"/>
    <col min="6093" max="6093" width="23.453125" style="428" customWidth="1"/>
    <col min="6094" max="6094" width="3.7265625" style="428" customWidth="1"/>
    <col min="6095" max="6305" width="11" style="428" customWidth="1"/>
    <col min="6306" max="6339" width="11" style="428"/>
    <col min="6340" max="6340" width="21.81640625" style="428" customWidth="1"/>
    <col min="6341" max="6341" width="8.453125" style="428" customWidth="1"/>
    <col min="6342" max="6342" width="9.453125" style="428" customWidth="1"/>
    <col min="6343" max="6343" width="9" style="428" customWidth="1"/>
    <col min="6344" max="6344" width="7" style="428" customWidth="1"/>
    <col min="6345" max="6345" width="7.81640625" style="428" customWidth="1"/>
    <col min="6346" max="6346" width="9" style="428" customWidth="1"/>
    <col min="6347" max="6347" width="8.453125" style="428" customWidth="1"/>
    <col min="6348" max="6348" width="8.1796875" style="428" customWidth="1"/>
    <col min="6349" max="6349" width="23.453125" style="428" customWidth="1"/>
    <col min="6350" max="6350" width="3.7265625" style="428" customWidth="1"/>
    <col min="6351" max="6561" width="11" style="428" customWidth="1"/>
    <col min="6562" max="6595" width="11" style="428"/>
    <col min="6596" max="6596" width="21.81640625" style="428" customWidth="1"/>
    <col min="6597" max="6597" width="8.453125" style="428" customWidth="1"/>
    <col min="6598" max="6598" width="9.453125" style="428" customWidth="1"/>
    <col min="6599" max="6599" width="9" style="428" customWidth="1"/>
    <col min="6600" max="6600" width="7" style="428" customWidth="1"/>
    <col min="6601" max="6601" width="7.81640625" style="428" customWidth="1"/>
    <col min="6602" max="6602" width="9" style="428" customWidth="1"/>
    <col min="6603" max="6603" width="8.453125" style="428" customWidth="1"/>
    <col min="6604" max="6604" width="8.1796875" style="428" customWidth="1"/>
    <col min="6605" max="6605" width="23.453125" style="428" customWidth="1"/>
    <col min="6606" max="6606" width="3.7265625" style="428" customWidth="1"/>
    <col min="6607" max="6817" width="11" style="428" customWidth="1"/>
    <col min="6818" max="6851" width="11" style="428"/>
    <col min="6852" max="6852" width="21.81640625" style="428" customWidth="1"/>
    <col min="6853" max="6853" width="8.453125" style="428" customWidth="1"/>
    <col min="6854" max="6854" width="9.453125" style="428" customWidth="1"/>
    <col min="6855" max="6855" width="9" style="428" customWidth="1"/>
    <col min="6856" max="6856" width="7" style="428" customWidth="1"/>
    <col min="6857" max="6857" width="7.81640625" style="428" customWidth="1"/>
    <col min="6858" max="6858" width="9" style="428" customWidth="1"/>
    <col min="6859" max="6859" width="8.453125" style="428" customWidth="1"/>
    <col min="6860" max="6860" width="8.1796875" style="428" customWidth="1"/>
    <col min="6861" max="6861" width="23.453125" style="428" customWidth="1"/>
    <col min="6862" max="6862" width="3.7265625" style="428" customWidth="1"/>
    <col min="6863" max="7073" width="11" style="428" customWidth="1"/>
    <col min="7074" max="7107" width="11" style="428"/>
    <col min="7108" max="7108" width="21.81640625" style="428" customWidth="1"/>
    <col min="7109" max="7109" width="8.453125" style="428" customWidth="1"/>
    <col min="7110" max="7110" width="9.453125" style="428" customWidth="1"/>
    <col min="7111" max="7111" width="9" style="428" customWidth="1"/>
    <col min="7112" max="7112" width="7" style="428" customWidth="1"/>
    <col min="7113" max="7113" width="7.81640625" style="428" customWidth="1"/>
    <col min="7114" max="7114" width="9" style="428" customWidth="1"/>
    <col min="7115" max="7115" width="8.453125" style="428" customWidth="1"/>
    <col min="7116" max="7116" width="8.1796875" style="428" customWidth="1"/>
    <col min="7117" max="7117" width="23.453125" style="428" customWidth="1"/>
    <col min="7118" max="7118" width="3.7265625" style="428" customWidth="1"/>
    <col min="7119" max="7329" width="11" style="428" customWidth="1"/>
    <col min="7330" max="7363" width="11" style="428"/>
    <col min="7364" max="7364" width="21.81640625" style="428" customWidth="1"/>
    <col min="7365" max="7365" width="8.453125" style="428" customWidth="1"/>
    <col min="7366" max="7366" width="9.453125" style="428" customWidth="1"/>
    <col min="7367" max="7367" width="9" style="428" customWidth="1"/>
    <col min="7368" max="7368" width="7" style="428" customWidth="1"/>
    <col min="7369" max="7369" width="7.81640625" style="428" customWidth="1"/>
    <col min="7370" max="7370" width="9" style="428" customWidth="1"/>
    <col min="7371" max="7371" width="8.453125" style="428" customWidth="1"/>
    <col min="7372" max="7372" width="8.1796875" style="428" customWidth="1"/>
    <col min="7373" max="7373" width="23.453125" style="428" customWidth="1"/>
    <col min="7374" max="7374" width="3.7265625" style="428" customWidth="1"/>
    <col min="7375" max="7585" width="11" style="428" customWidth="1"/>
    <col min="7586" max="7619" width="11" style="428"/>
    <col min="7620" max="7620" width="21.81640625" style="428" customWidth="1"/>
    <col min="7621" max="7621" width="8.453125" style="428" customWidth="1"/>
    <col min="7622" max="7622" width="9.453125" style="428" customWidth="1"/>
    <col min="7623" max="7623" width="9" style="428" customWidth="1"/>
    <col min="7624" max="7624" width="7" style="428" customWidth="1"/>
    <col min="7625" max="7625" width="7.81640625" style="428" customWidth="1"/>
    <col min="7626" max="7626" width="9" style="428" customWidth="1"/>
    <col min="7627" max="7627" width="8.453125" style="428" customWidth="1"/>
    <col min="7628" max="7628" width="8.1796875" style="428" customWidth="1"/>
    <col min="7629" max="7629" width="23.453125" style="428" customWidth="1"/>
    <col min="7630" max="7630" width="3.7265625" style="428" customWidth="1"/>
    <col min="7631" max="7841" width="11" style="428" customWidth="1"/>
    <col min="7842" max="7875" width="11" style="428"/>
    <col min="7876" max="7876" width="21.81640625" style="428" customWidth="1"/>
    <col min="7877" max="7877" width="8.453125" style="428" customWidth="1"/>
    <col min="7878" max="7878" width="9.453125" style="428" customWidth="1"/>
    <col min="7879" max="7879" width="9" style="428" customWidth="1"/>
    <col min="7880" max="7880" width="7" style="428" customWidth="1"/>
    <col min="7881" max="7881" width="7.81640625" style="428" customWidth="1"/>
    <col min="7882" max="7882" width="9" style="428" customWidth="1"/>
    <col min="7883" max="7883" width="8.453125" style="428" customWidth="1"/>
    <col min="7884" max="7884" width="8.1796875" style="428" customWidth="1"/>
    <col min="7885" max="7885" width="23.453125" style="428" customWidth="1"/>
    <col min="7886" max="7886" width="3.7265625" style="428" customWidth="1"/>
    <col min="7887" max="8097" width="11" style="428" customWidth="1"/>
    <col min="8098" max="8131" width="11" style="428"/>
    <col min="8132" max="8132" width="21.81640625" style="428" customWidth="1"/>
    <col min="8133" max="8133" width="8.453125" style="428" customWidth="1"/>
    <col min="8134" max="8134" width="9.453125" style="428" customWidth="1"/>
    <col min="8135" max="8135" width="9" style="428" customWidth="1"/>
    <col min="8136" max="8136" width="7" style="428" customWidth="1"/>
    <col min="8137" max="8137" width="7.81640625" style="428" customWidth="1"/>
    <col min="8138" max="8138" width="9" style="428" customWidth="1"/>
    <col min="8139" max="8139" width="8.453125" style="428" customWidth="1"/>
    <col min="8140" max="8140" width="8.1796875" style="428" customWidth="1"/>
    <col min="8141" max="8141" width="23.453125" style="428" customWidth="1"/>
    <col min="8142" max="8142" width="3.7265625" style="428" customWidth="1"/>
    <col min="8143" max="8353" width="11" style="428" customWidth="1"/>
    <col min="8354" max="8387" width="11" style="428"/>
    <col min="8388" max="8388" width="21.81640625" style="428" customWidth="1"/>
    <col min="8389" max="8389" width="8.453125" style="428" customWidth="1"/>
    <col min="8390" max="8390" width="9.453125" style="428" customWidth="1"/>
    <col min="8391" max="8391" width="9" style="428" customWidth="1"/>
    <col min="8392" max="8392" width="7" style="428" customWidth="1"/>
    <col min="8393" max="8393" width="7.81640625" style="428" customWidth="1"/>
    <col min="8394" max="8394" width="9" style="428" customWidth="1"/>
    <col min="8395" max="8395" width="8.453125" style="428" customWidth="1"/>
    <col min="8396" max="8396" width="8.1796875" style="428" customWidth="1"/>
    <col min="8397" max="8397" width="23.453125" style="428" customWidth="1"/>
    <col min="8398" max="8398" width="3.7265625" style="428" customWidth="1"/>
    <col min="8399" max="8609" width="11" style="428" customWidth="1"/>
    <col min="8610" max="8643" width="11" style="428"/>
    <col min="8644" max="8644" width="21.81640625" style="428" customWidth="1"/>
    <col min="8645" max="8645" width="8.453125" style="428" customWidth="1"/>
    <col min="8646" max="8646" width="9.453125" style="428" customWidth="1"/>
    <col min="8647" max="8647" width="9" style="428" customWidth="1"/>
    <col min="8648" max="8648" width="7" style="428" customWidth="1"/>
    <col min="8649" max="8649" width="7.81640625" style="428" customWidth="1"/>
    <col min="8650" max="8650" width="9" style="428" customWidth="1"/>
    <col min="8651" max="8651" width="8.453125" style="428" customWidth="1"/>
    <col min="8652" max="8652" width="8.1796875" style="428" customWidth="1"/>
    <col min="8653" max="8653" width="23.453125" style="428" customWidth="1"/>
    <col min="8654" max="8654" width="3.7265625" style="428" customWidth="1"/>
    <col min="8655" max="8865" width="11" style="428" customWidth="1"/>
    <col min="8866" max="8899" width="11" style="428"/>
    <col min="8900" max="8900" width="21.81640625" style="428" customWidth="1"/>
    <col min="8901" max="8901" width="8.453125" style="428" customWidth="1"/>
    <col min="8902" max="8902" width="9.453125" style="428" customWidth="1"/>
    <col min="8903" max="8903" width="9" style="428" customWidth="1"/>
    <col min="8904" max="8904" width="7" style="428" customWidth="1"/>
    <col min="8905" max="8905" width="7.81640625" style="428" customWidth="1"/>
    <col min="8906" max="8906" width="9" style="428" customWidth="1"/>
    <col min="8907" max="8907" width="8.453125" style="428" customWidth="1"/>
    <col min="8908" max="8908" width="8.1796875" style="428" customWidth="1"/>
    <col min="8909" max="8909" width="23.453125" style="428" customWidth="1"/>
    <col min="8910" max="8910" width="3.7265625" style="428" customWidth="1"/>
    <col min="8911" max="9121" width="11" style="428" customWidth="1"/>
    <col min="9122" max="9155" width="11" style="428"/>
    <col min="9156" max="9156" width="21.81640625" style="428" customWidth="1"/>
    <col min="9157" max="9157" width="8.453125" style="428" customWidth="1"/>
    <col min="9158" max="9158" width="9.453125" style="428" customWidth="1"/>
    <col min="9159" max="9159" width="9" style="428" customWidth="1"/>
    <col min="9160" max="9160" width="7" style="428" customWidth="1"/>
    <col min="9161" max="9161" width="7.81640625" style="428" customWidth="1"/>
    <col min="9162" max="9162" width="9" style="428" customWidth="1"/>
    <col min="9163" max="9163" width="8.453125" style="428" customWidth="1"/>
    <col min="9164" max="9164" width="8.1796875" style="428" customWidth="1"/>
    <col min="9165" max="9165" width="23.453125" style="428" customWidth="1"/>
    <col min="9166" max="9166" width="3.7265625" style="428" customWidth="1"/>
    <col min="9167" max="9377" width="11" style="428" customWidth="1"/>
    <col min="9378" max="9411" width="11" style="428"/>
    <col min="9412" max="9412" width="21.81640625" style="428" customWidth="1"/>
    <col min="9413" max="9413" width="8.453125" style="428" customWidth="1"/>
    <col min="9414" max="9414" width="9.453125" style="428" customWidth="1"/>
    <col min="9415" max="9415" width="9" style="428" customWidth="1"/>
    <col min="9416" max="9416" width="7" style="428" customWidth="1"/>
    <col min="9417" max="9417" width="7.81640625" style="428" customWidth="1"/>
    <col min="9418" max="9418" width="9" style="428" customWidth="1"/>
    <col min="9419" max="9419" width="8.453125" style="428" customWidth="1"/>
    <col min="9420" max="9420" width="8.1796875" style="428" customWidth="1"/>
    <col min="9421" max="9421" width="23.453125" style="428" customWidth="1"/>
    <col min="9422" max="9422" width="3.7265625" style="428" customWidth="1"/>
    <col min="9423" max="9633" width="11" style="428" customWidth="1"/>
    <col min="9634" max="9667" width="11" style="428"/>
    <col min="9668" max="9668" width="21.81640625" style="428" customWidth="1"/>
    <col min="9669" max="9669" width="8.453125" style="428" customWidth="1"/>
    <col min="9670" max="9670" width="9.453125" style="428" customWidth="1"/>
    <col min="9671" max="9671" width="9" style="428" customWidth="1"/>
    <col min="9672" max="9672" width="7" style="428" customWidth="1"/>
    <col min="9673" max="9673" width="7.81640625" style="428" customWidth="1"/>
    <col min="9674" max="9674" width="9" style="428" customWidth="1"/>
    <col min="9675" max="9675" width="8.453125" style="428" customWidth="1"/>
    <col min="9676" max="9676" width="8.1796875" style="428" customWidth="1"/>
    <col min="9677" max="9677" width="23.453125" style="428" customWidth="1"/>
    <col min="9678" max="9678" width="3.7265625" style="428" customWidth="1"/>
    <col min="9679" max="9889" width="11" style="428" customWidth="1"/>
    <col min="9890" max="9923" width="11" style="428"/>
    <col min="9924" max="9924" width="21.81640625" style="428" customWidth="1"/>
    <col min="9925" max="9925" width="8.453125" style="428" customWidth="1"/>
    <col min="9926" max="9926" width="9.453125" style="428" customWidth="1"/>
    <col min="9927" max="9927" width="9" style="428" customWidth="1"/>
    <col min="9928" max="9928" width="7" style="428" customWidth="1"/>
    <col min="9929" max="9929" width="7.81640625" style="428" customWidth="1"/>
    <col min="9930" max="9930" width="9" style="428" customWidth="1"/>
    <col min="9931" max="9931" width="8.453125" style="428" customWidth="1"/>
    <col min="9932" max="9932" width="8.1796875" style="428" customWidth="1"/>
    <col min="9933" max="9933" width="23.453125" style="428" customWidth="1"/>
    <col min="9934" max="9934" width="3.7265625" style="428" customWidth="1"/>
    <col min="9935" max="10145" width="11" style="428" customWidth="1"/>
    <col min="10146" max="10179" width="11" style="428"/>
    <col min="10180" max="10180" width="21.81640625" style="428" customWidth="1"/>
    <col min="10181" max="10181" width="8.453125" style="428" customWidth="1"/>
    <col min="10182" max="10182" width="9.453125" style="428" customWidth="1"/>
    <col min="10183" max="10183" width="9" style="428" customWidth="1"/>
    <col min="10184" max="10184" width="7" style="428" customWidth="1"/>
    <col min="10185" max="10185" width="7.81640625" style="428" customWidth="1"/>
    <col min="10186" max="10186" width="9" style="428" customWidth="1"/>
    <col min="10187" max="10187" width="8.453125" style="428" customWidth="1"/>
    <col min="10188" max="10188" width="8.1796875" style="428" customWidth="1"/>
    <col min="10189" max="10189" width="23.453125" style="428" customWidth="1"/>
    <col min="10190" max="10190" width="3.7265625" style="428" customWidth="1"/>
    <col min="10191" max="10401" width="11" style="428" customWidth="1"/>
    <col min="10402" max="10435" width="11" style="428"/>
    <col min="10436" max="10436" width="21.81640625" style="428" customWidth="1"/>
    <col min="10437" max="10437" width="8.453125" style="428" customWidth="1"/>
    <col min="10438" max="10438" width="9.453125" style="428" customWidth="1"/>
    <col min="10439" max="10439" width="9" style="428" customWidth="1"/>
    <col min="10440" max="10440" width="7" style="428" customWidth="1"/>
    <col min="10441" max="10441" width="7.81640625" style="428" customWidth="1"/>
    <col min="10442" max="10442" width="9" style="428" customWidth="1"/>
    <col min="10443" max="10443" width="8.453125" style="428" customWidth="1"/>
    <col min="10444" max="10444" width="8.1796875" style="428" customWidth="1"/>
    <col min="10445" max="10445" width="23.453125" style="428" customWidth="1"/>
    <col min="10446" max="10446" width="3.7265625" style="428" customWidth="1"/>
    <col min="10447" max="10657" width="11" style="428" customWidth="1"/>
    <col min="10658" max="10691" width="11" style="428"/>
    <col min="10692" max="10692" width="21.81640625" style="428" customWidth="1"/>
    <col min="10693" max="10693" width="8.453125" style="428" customWidth="1"/>
    <col min="10694" max="10694" width="9.453125" style="428" customWidth="1"/>
    <col min="10695" max="10695" width="9" style="428" customWidth="1"/>
    <col min="10696" max="10696" width="7" style="428" customWidth="1"/>
    <col min="10697" max="10697" width="7.81640625" style="428" customWidth="1"/>
    <col min="10698" max="10698" width="9" style="428" customWidth="1"/>
    <col min="10699" max="10699" width="8.453125" style="428" customWidth="1"/>
    <col min="10700" max="10700" width="8.1796875" style="428" customWidth="1"/>
    <col min="10701" max="10701" width="23.453125" style="428" customWidth="1"/>
    <col min="10702" max="10702" width="3.7265625" style="428" customWidth="1"/>
    <col min="10703" max="10913" width="11" style="428" customWidth="1"/>
    <col min="10914" max="10947" width="11" style="428"/>
    <col min="10948" max="10948" width="21.81640625" style="428" customWidth="1"/>
    <col min="10949" max="10949" width="8.453125" style="428" customWidth="1"/>
    <col min="10950" max="10950" width="9.453125" style="428" customWidth="1"/>
    <col min="10951" max="10951" width="9" style="428" customWidth="1"/>
    <col min="10952" max="10952" width="7" style="428" customWidth="1"/>
    <col min="10953" max="10953" width="7.81640625" style="428" customWidth="1"/>
    <col min="10954" max="10954" width="9" style="428" customWidth="1"/>
    <col min="10955" max="10955" width="8.453125" style="428" customWidth="1"/>
    <col min="10956" max="10956" width="8.1796875" style="428" customWidth="1"/>
    <col min="10957" max="10957" width="23.453125" style="428" customWidth="1"/>
    <col min="10958" max="10958" width="3.7265625" style="428" customWidth="1"/>
    <col min="10959" max="11169" width="11" style="428" customWidth="1"/>
    <col min="11170" max="11203" width="11" style="428"/>
    <col min="11204" max="11204" width="21.81640625" style="428" customWidth="1"/>
    <col min="11205" max="11205" width="8.453125" style="428" customWidth="1"/>
    <col min="11206" max="11206" width="9.453125" style="428" customWidth="1"/>
    <col min="11207" max="11207" width="9" style="428" customWidth="1"/>
    <col min="11208" max="11208" width="7" style="428" customWidth="1"/>
    <col min="11209" max="11209" width="7.81640625" style="428" customWidth="1"/>
    <col min="11210" max="11210" width="9" style="428" customWidth="1"/>
    <col min="11211" max="11211" width="8.453125" style="428" customWidth="1"/>
    <col min="11212" max="11212" width="8.1796875" style="428" customWidth="1"/>
    <col min="11213" max="11213" width="23.453125" style="428" customWidth="1"/>
    <col min="11214" max="11214" width="3.7265625" style="428" customWidth="1"/>
    <col min="11215" max="11425" width="11" style="428" customWidth="1"/>
    <col min="11426" max="11459" width="11" style="428"/>
    <col min="11460" max="11460" width="21.81640625" style="428" customWidth="1"/>
    <col min="11461" max="11461" width="8.453125" style="428" customWidth="1"/>
    <col min="11462" max="11462" width="9.453125" style="428" customWidth="1"/>
    <col min="11463" max="11463" width="9" style="428" customWidth="1"/>
    <col min="11464" max="11464" width="7" style="428" customWidth="1"/>
    <col min="11465" max="11465" width="7.81640625" style="428" customWidth="1"/>
    <col min="11466" max="11466" width="9" style="428" customWidth="1"/>
    <col min="11467" max="11467" width="8.453125" style="428" customWidth="1"/>
    <col min="11468" max="11468" width="8.1796875" style="428" customWidth="1"/>
    <col min="11469" max="11469" width="23.453125" style="428" customWidth="1"/>
    <col min="11470" max="11470" width="3.7265625" style="428" customWidth="1"/>
    <col min="11471" max="11681" width="11" style="428" customWidth="1"/>
    <col min="11682" max="11715" width="11" style="428"/>
    <col min="11716" max="11716" width="21.81640625" style="428" customWidth="1"/>
    <col min="11717" max="11717" width="8.453125" style="428" customWidth="1"/>
    <col min="11718" max="11718" width="9.453125" style="428" customWidth="1"/>
    <col min="11719" max="11719" width="9" style="428" customWidth="1"/>
    <col min="11720" max="11720" width="7" style="428" customWidth="1"/>
    <col min="11721" max="11721" width="7.81640625" style="428" customWidth="1"/>
    <col min="11722" max="11722" width="9" style="428" customWidth="1"/>
    <col min="11723" max="11723" width="8.453125" style="428" customWidth="1"/>
    <col min="11724" max="11724" width="8.1796875" style="428" customWidth="1"/>
    <col min="11725" max="11725" width="23.453125" style="428" customWidth="1"/>
    <col min="11726" max="11726" width="3.7265625" style="428" customWidth="1"/>
    <col min="11727" max="11937" width="11" style="428" customWidth="1"/>
    <col min="11938" max="11971" width="11" style="428"/>
    <col min="11972" max="11972" width="21.81640625" style="428" customWidth="1"/>
    <col min="11973" max="11973" width="8.453125" style="428" customWidth="1"/>
    <col min="11974" max="11974" width="9.453125" style="428" customWidth="1"/>
    <col min="11975" max="11975" width="9" style="428" customWidth="1"/>
    <col min="11976" max="11976" width="7" style="428" customWidth="1"/>
    <col min="11977" max="11977" width="7.81640625" style="428" customWidth="1"/>
    <col min="11978" max="11978" width="9" style="428" customWidth="1"/>
    <col min="11979" max="11979" width="8.453125" style="428" customWidth="1"/>
    <col min="11980" max="11980" width="8.1796875" style="428" customWidth="1"/>
    <col min="11981" max="11981" width="23.453125" style="428" customWidth="1"/>
    <col min="11982" max="11982" width="3.7265625" style="428" customWidth="1"/>
    <col min="11983" max="12193" width="11" style="428" customWidth="1"/>
    <col min="12194" max="12227" width="11" style="428"/>
    <col min="12228" max="12228" width="21.81640625" style="428" customWidth="1"/>
    <col min="12229" max="12229" width="8.453125" style="428" customWidth="1"/>
    <col min="12230" max="12230" width="9.453125" style="428" customWidth="1"/>
    <col min="12231" max="12231" width="9" style="428" customWidth="1"/>
    <col min="12232" max="12232" width="7" style="428" customWidth="1"/>
    <col min="12233" max="12233" width="7.81640625" style="428" customWidth="1"/>
    <col min="12234" max="12234" width="9" style="428" customWidth="1"/>
    <col min="12235" max="12235" width="8.453125" style="428" customWidth="1"/>
    <col min="12236" max="12236" width="8.1796875" style="428" customWidth="1"/>
    <col min="12237" max="12237" width="23.453125" style="428" customWidth="1"/>
    <col min="12238" max="12238" width="3.7265625" style="428" customWidth="1"/>
    <col min="12239" max="12449" width="11" style="428" customWidth="1"/>
    <col min="12450" max="12483" width="11" style="428"/>
    <col min="12484" max="12484" width="21.81640625" style="428" customWidth="1"/>
    <col min="12485" max="12485" width="8.453125" style="428" customWidth="1"/>
    <col min="12486" max="12486" width="9.453125" style="428" customWidth="1"/>
    <col min="12487" max="12487" width="9" style="428" customWidth="1"/>
    <col min="12488" max="12488" width="7" style="428" customWidth="1"/>
    <col min="12489" max="12489" width="7.81640625" style="428" customWidth="1"/>
    <col min="12490" max="12490" width="9" style="428" customWidth="1"/>
    <col min="12491" max="12491" width="8.453125" style="428" customWidth="1"/>
    <col min="12492" max="12492" width="8.1796875" style="428" customWidth="1"/>
    <col min="12493" max="12493" width="23.453125" style="428" customWidth="1"/>
    <col min="12494" max="12494" width="3.7265625" style="428" customWidth="1"/>
    <col min="12495" max="12705" width="11" style="428" customWidth="1"/>
    <col min="12706" max="12739" width="11" style="428"/>
    <col min="12740" max="12740" width="21.81640625" style="428" customWidth="1"/>
    <col min="12741" max="12741" width="8.453125" style="428" customWidth="1"/>
    <col min="12742" max="12742" width="9.453125" style="428" customWidth="1"/>
    <col min="12743" max="12743" width="9" style="428" customWidth="1"/>
    <col min="12744" max="12744" width="7" style="428" customWidth="1"/>
    <col min="12745" max="12745" width="7.81640625" style="428" customWidth="1"/>
    <col min="12746" max="12746" width="9" style="428" customWidth="1"/>
    <col min="12747" max="12747" width="8.453125" style="428" customWidth="1"/>
    <col min="12748" max="12748" width="8.1796875" style="428" customWidth="1"/>
    <col min="12749" max="12749" width="23.453125" style="428" customWidth="1"/>
    <col min="12750" max="12750" width="3.7265625" style="428" customWidth="1"/>
    <col min="12751" max="12961" width="11" style="428" customWidth="1"/>
    <col min="12962" max="12995" width="11" style="428"/>
    <col min="12996" max="12996" width="21.81640625" style="428" customWidth="1"/>
    <col min="12997" max="12997" width="8.453125" style="428" customWidth="1"/>
    <col min="12998" max="12998" width="9.453125" style="428" customWidth="1"/>
    <col min="12999" max="12999" width="9" style="428" customWidth="1"/>
    <col min="13000" max="13000" width="7" style="428" customWidth="1"/>
    <col min="13001" max="13001" width="7.81640625" style="428" customWidth="1"/>
    <col min="13002" max="13002" width="9" style="428" customWidth="1"/>
    <col min="13003" max="13003" width="8.453125" style="428" customWidth="1"/>
    <col min="13004" max="13004" width="8.1796875" style="428" customWidth="1"/>
    <col min="13005" max="13005" width="23.453125" style="428" customWidth="1"/>
    <col min="13006" max="13006" width="3.7265625" style="428" customWidth="1"/>
    <col min="13007" max="13217" width="11" style="428" customWidth="1"/>
    <col min="13218" max="13251" width="11" style="428"/>
    <col min="13252" max="13252" width="21.81640625" style="428" customWidth="1"/>
    <col min="13253" max="13253" width="8.453125" style="428" customWidth="1"/>
    <col min="13254" max="13254" width="9.453125" style="428" customWidth="1"/>
    <col min="13255" max="13255" width="9" style="428" customWidth="1"/>
    <col min="13256" max="13256" width="7" style="428" customWidth="1"/>
    <col min="13257" max="13257" width="7.81640625" style="428" customWidth="1"/>
    <col min="13258" max="13258" width="9" style="428" customWidth="1"/>
    <col min="13259" max="13259" width="8.453125" style="428" customWidth="1"/>
    <col min="13260" max="13260" width="8.1796875" style="428" customWidth="1"/>
    <col min="13261" max="13261" width="23.453125" style="428" customWidth="1"/>
    <col min="13262" max="13262" width="3.7265625" style="428" customWidth="1"/>
    <col min="13263" max="13473" width="11" style="428" customWidth="1"/>
    <col min="13474" max="13507" width="11" style="428"/>
    <col min="13508" max="13508" width="21.81640625" style="428" customWidth="1"/>
    <col min="13509" max="13509" width="8.453125" style="428" customWidth="1"/>
    <col min="13510" max="13510" width="9.453125" style="428" customWidth="1"/>
    <col min="13511" max="13511" width="9" style="428" customWidth="1"/>
    <col min="13512" max="13512" width="7" style="428" customWidth="1"/>
    <col min="13513" max="13513" width="7.81640625" style="428" customWidth="1"/>
    <col min="13514" max="13514" width="9" style="428" customWidth="1"/>
    <col min="13515" max="13515" width="8.453125" style="428" customWidth="1"/>
    <col min="13516" max="13516" width="8.1796875" style="428" customWidth="1"/>
    <col min="13517" max="13517" width="23.453125" style="428" customWidth="1"/>
    <col min="13518" max="13518" width="3.7265625" style="428" customWidth="1"/>
    <col min="13519" max="13729" width="11" style="428" customWidth="1"/>
    <col min="13730" max="13763" width="11" style="428"/>
    <col min="13764" max="13764" width="21.81640625" style="428" customWidth="1"/>
    <col min="13765" max="13765" width="8.453125" style="428" customWidth="1"/>
    <col min="13766" max="13766" width="9.453125" style="428" customWidth="1"/>
    <col min="13767" max="13767" width="9" style="428" customWidth="1"/>
    <col min="13768" max="13768" width="7" style="428" customWidth="1"/>
    <col min="13769" max="13769" width="7.81640625" style="428" customWidth="1"/>
    <col min="13770" max="13770" width="9" style="428" customWidth="1"/>
    <col min="13771" max="13771" width="8.453125" style="428" customWidth="1"/>
    <col min="13772" max="13772" width="8.1796875" style="428" customWidth="1"/>
    <col min="13773" max="13773" width="23.453125" style="428" customWidth="1"/>
    <col min="13774" max="13774" width="3.7265625" style="428" customWidth="1"/>
    <col min="13775" max="13985" width="11" style="428" customWidth="1"/>
    <col min="13986" max="14019" width="11" style="428"/>
    <col min="14020" max="14020" width="21.81640625" style="428" customWidth="1"/>
    <col min="14021" max="14021" width="8.453125" style="428" customWidth="1"/>
    <col min="14022" max="14022" width="9.453125" style="428" customWidth="1"/>
    <col min="14023" max="14023" width="9" style="428" customWidth="1"/>
    <col min="14024" max="14024" width="7" style="428" customWidth="1"/>
    <col min="14025" max="14025" width="7.81640625" style="428" customWidth="1"/>
    <col min="14026" max="14026" width="9" style="428" customWidth="1"/>
    <col min="14027" max="14027" width="8.453125" style="428" customWidth="1"/>
    <col min="14028" max="14028" width="8.1796875" style="428" customWidth="1"/>
    <col min="14029" max="14029" width="23.453125" style="428" customWidth="1"/>
    <col min="14030" max="14030" width="3.7265625" style="428" customWidth="1"/>
    <col min="14031" max="14241" width="11" style="428" customWidth="1"/>
    <col min="14242" max="14275" width="11" style="428"/>
    <col min="14276" max="14276" width="21.81640625" style="428" customWidth="1"/>
    <col min="14277" max="14277" width="8.453125" style="428" customWidth="1"/>
    <col min="14278" max="14278" width="9.453125" style="428" customWidth="1"/>
    <col min="14279" max="14279" width="9" style="428" customWidth="1"/>
    <col min="14280" max="14280" width="7" style="428" customWidth="1"/>
    <col min="14281" max="14281" width="7.81640625" style="428" customWidth="1"/>
    <col min="14282" max="14282" width="9" style="428" customWidth="1"/>
    <col min="14283" max="14283" width="8.453125" style="428" customWidth="1"/>
    <col min="14284" max="14284" width="8.1796875" style="428" customWidth="1"/>
    <col min="14285" max="14285" width="23.453125" style="428" customWidth="1"/>
    <col min="14286" max="14286" width="3.7265625" style="428" customWidth="1"/>
    <col min="14287" max="14497" width="11" style="428" customWidth="1"/>
    <col min="14498" max="14531" width="11" style="428"/>
    <col min="14532" max="14532" width="21.81640625" style="428" customWidth="1"/>
    <col min="14533" max="14533" width="8.453125" style="428" customWidth="1"/>
    <col min="14534" max="14534" width="9.453125" style="428" customWidth="1"/>
    <col min="14535" max="14535" width="9" style="428" customWidth="1"/>
    <col min="14536" max="14536" width="7" style="428" customWidth="1"/>
    <col min="14537" max="14537" width="7.81640625" style="428" customWidth="1"/>
    <col min="14538" max="14538" width="9" style="428" customWidth="1"/>
    <col min="14539" max="14539" width="8.453125" style="428" customWidth="1"/>
    <col min="14540" max="14540" width="8.1796875" style="428" customWidth="1"/>
    <col min="14541" max="14541" width="23.453125" style="428" customWidth="1"/>
    <col min="14542" max="14542" width="3.7265625" style="428" customWidth="1"/>
    <col min="14543" max="14753" width="11" style="428" customWidth="1"/>
    <col min="14754" max="14787" width="11" style="428"/>
    <col min="14788" max="14788" width="21.81640625" style="428" customWidth="1"/>
    <col min="14789" max="14789" width="8.453125" style="428" customWidth="1"/>
    <col min="14790" max="14790" width="9.453125" style="428" customWidth="1"/>
    <col min="14791" max="14791" width="9" style="428" customWidth="1"/>
    <col min="14792" max="14792" width="7" style="428" customWidth="1"/>
    <col min="14793" max="14793" width="7.81640625" style="428" customWidth="1"/>
    <col min="14794" max="14794" width="9" style="428" customWidth="1"/>
    <col min="14795" max="14795" width="8.453125" style="428" customWidth="1"/>
    <col min="14796" max="14796" width="8.1796875" style="428" customWidth="1"/>
    <col min="14797" max="14797" width="23.453125" style="428" customWidth="1"/>
    <col min="14798" max="14798" width="3.7265625" style="428" customWidth="1"/>
    <col min="14799" max="15009" width="11" style="428" customWidth="1"/>
    <col min="15010" max="15043" width="11" style="428"/>
    <col min="15044" max="15044" width="21.81640625" style="428" customWidth="1"/>
    <col min="15045" max="15045" width="8.453125" style="428" customWidth="1"/>
    <col min="15046" max="15046" width="9.453125" style="428" customWidth="1"/>
    <col min="15047" max="15047" width="9" style="428" customWidth="1"/>
    <col min="15048" max="15048" width="7" style="428" customWidth="1"/>
    <col min="15049" max="15049" width="7.81640625" style="428" customWidth="1"/>
    <col min="15050" max="15050" width="9" style="428" customWidth="1"/>
    <col min="15051" max="15051" width="8.453125" style="428" customWidth="1"/>
    <col min="15052" max="15052" width="8.1796875" style="428" customWidth="1"/>
    <col min="15053" max="15053" width="23.453125" style="428" customWidth="1"/>
    <col min="15054" max="15054" width="3.7265625" style="428" customWidth="1"/>
    <col min="15055" max="15265" width="11" style="428" customWidth="1"/>
    <col min="15266" max="15299" width="11" style="428"/>
    <col min="15300" max="15300" width="21.81640625" style="428" customWidth="1"/>
    <col min="15301" max="15301" width="8.453125" style="428" customWidth="1"/>
    <col min="15302" max="15302" width="9.453125" style="428" customWidth="1"/>
    <col min="15303" max="15303" width="9" style="428" customWidth="1"/>
    <col min="15304" max="15304" width="7" style="428" customWidth="1"/>
    <col min="15305" max="15305" width="7.81640625" style="428" customWidth="1"/>
    <col min="15306" max="15306" width="9" style="428" customWidth="1"/>
    <col min="15307" max="15307" width="8.453125" style="428" customWidth="1"/>
    <col min="15308" max="15308" width="8.1796875" style="428" customWidth="1"/>
    <col min="15309" max="15309" width="23.453125" style="428" customWidth="1"/>
    <col min="15310" max="15310" width="3.7265625" style="428" customWidth="1"/>
    <col min="15311" max="15521" width="11" style="428" customWidth="1"/>
    <col min="15522" max="15555" width="11" style="428"/>
    <col min="15556" max="15556" width="21.81640625" style="428" customWidth="1"/>
    <col min="15557" max="15557" width="8.453125" style="428" customWidth="1"/>
    <col min="15558" max="15558" width="9.453125" style="428" customWidth="1"/>
    <col min="15559" max="15559" width="9" style="428" customWidth="1"/>
    <col min="15560" max="15560" width="7" style="428" customWidth="1"/>
    <col min="15561" max="15561" width="7.81640625" style="428" customWidth="1"/>
    <col min="15562" max="15562" width="9" style="428" customWidth="1"/>
    <col min="15563" max="15563" width="8.453125" style="428" customWidth="1"/>
    <col min="15564" max="15564" width="8.1796875" style="428" customWidth="1"/>
    <col min="15565" max="15565" width="23.453125" style="428" customWidth="1"/>
    <col min="15566" max="15566" width="3.7265625" style="428" customWidth="1"/>
    <col min="15567" max="15777" width="11" style="428" customWidth="1"/>
    <col min="15778" max="15811" width="11" style="428"/>
    <col min="15812" max="15812" width="21.81640625" style="428" customWidth="1"/>
    <col min="15813" max="15813" width="8.453125" style="428" customWidth="1"/>
    <col min="15814" max="15814" width="9.453125" style="428" customWidth="1"/>
    <col min="15815" max="15815" width="9" style="428" customWidth="1"/>
    <col min="15816" max="15816" width="7" style="428" customWidth="1"/>
    <col min="15817" max="15817" width="7.81640625" style="428" customWidth="1"/>
    <col min="15818" max="15818" width="9" style="428" customWidth="1"/>
    <col min="15819" max="15819" width="8.453125" style="428" customWidth="1"/>
    <col min="15820" max="15820" width="8.1796875" style="428" customWidth="1"/>
    <col min="15821" max="15821" width="23.453125" style="428" customWidth="1"/>
    <col min="15822" max="15822" width="3.7265625" style="428" customWidth="1"/>
    <col min="15823" max="16033" width="11" style="428" customWidth="1"/>
    <col min="16034" max="16067" width="11" style="428"/>
    <col min="16068" max="16068" width="21.81640625" style="428" customWidth="1"/>
    <col min="16069" max="16069" width="8.453125" style="428" customWidth="1"/>
    <col min="16070" max="16070" width="9.453125" style="428" customWidth="1"/>
    <col min="16071" max="16071" width="9" style="428" customWidth="1"/>
    <col min="16072" max="16072" width="7" style="428" customWidth="1"/>
    <col min="16073" max="16073" width="7.81640625" style="428" customWidth="1"/>
    <col min="16074" max="16074" width="9" style="428" customWidth="1"/>
    <col min="16075" max="16075" width="8.453125" style="428" customWidth="1"/>
    <col min="16076" max="16076" width="8.1796875" style="428" customWidth="1"/>
    <col min="16077" max="16077" width="23.453125" style="428" customWidth="1"/>
    <col min="16078" max="16078" width="3.7265625" style="428" customWidth="1"/>
    <col min="16079" max="16289" width="11" style="428" customWidth="1"/>
    <col min="16290" max="16384" width="11" style="428"/>
  </cols>
  <sheetData>
    <row r="1" spans="1:9" ht="24.75" customHeight="1">
      <c r="A1" s="1" t="s">
        <v>0</v>
      </c>
      <c r="B1" s="426"/>
      <c r="C1" s="427"/>
      <c r="D1" s="427"/>
      <c r="E1" s="427"/>
      <c r="F1" s="427"/>
      <c r="G1" s="426"/>
      <c r="I1" s="429" t="s">
        <v>1</v>
      </c>
    </row>
    <row r="2" spans="1:9" ht="19" customHeight="1">
      <c r="A2" s="427"/>
      <c r="B2" s="426"/>
      <c r="C2" s="427"/>
      <c r="D2" s="427"/>
      <c r="E2" s="427"/>
      <c r="F2" s="427"/>
      <c r="G2" s="426"/>
      <c r="I2" s="427"/>
    </row>
    <row r="3" spans="1:9" s="398" customFormat="1" ht="19" customHeight="1">
      <c r="A3" s="431" t="s">
        <v>469</v>
      </c>
      <c r="B3" s="432"/>
      <c r="C3" s="433"/>
      <c r="D3" s="433"/>
      <c r="E3" s="433"/>
      <c r="F3" s="433"/>
      <c r="G3" s="432"/>
      <c r="I3" s="434" t="s">
        <v>470</v>
      </c>
    </row>
    <row r="4" spans="1:9" s="437" customFormat="1" ht="19" customHeight="1">
      <c r="A4" s="370" t="s">
        <v>471</v>
      </c>
      <c r="B4" s="435"/>
      <c r="C4" s="322"/>
      <c r="D4" s="322"/>
      <c r="E4" s="436"/>
      <c r="F4" s="436"/>
      <c r="G4" s="435"/>
      <c r="I4" s="438" t="s">
        <v>472</v>
      </c>
    </row>
    <row r="5" spans="1:9" s="437" customFormat="1" ht="19" customHeight="1">
      <c r="A5" s="322"/>
      <c r="B5" s="435"/>
      <c r="C5" s="322"/>
      <c r="D5" s="322"/>
      <c r="E5" s="436"/>
      <c r="F5" s="436"/>
      <c r="G5" s="435"/>
      <c r="H5" s="439"/>
      <c r="I5" s="436"/>
    </row>
    <row r="6" spans="1:9" s="437" customFormat="1" ht="16.5" customHeight="1">
      <c r="A6" s="349">
        <v>2022</v>
      </c>
      <c r="B6" s="331" t="s">
        <v>473</v>
      </c>
      <c r="C6" s="331" t="s">
        <v>474</v>
      </c>
      <c r="D6" s="331" t="s">
        <v>973</v>
      </c>
      <c r="E6" s="331" t="s">
        <v>475</v>
      </c>
      <c r="F6" s="331" t="s">
        <v>476</v>
      </c>
      <c r="G6" s="331" t="s">
        <v>477</v>
      </c>
      <c r="H6" s="331" t="s">
        <v>974</v>
      </c>
      <c r="I6" s="705">
        <v>2022</v>
      </c>
    </row>
    <row r="7" spans="1:9" s="437" customFormat="1" ht="13.5" customHeight="1">
      <c r="A7" s="391"/>
      <c r="B7" s="331" t="s">
        <v>97</v>
      </c>
      <c r="C7" s="331" t="s">
        <v>478</v>
      </c>
      <c r="D7" s="331" t="s">
        <v>479</v>
      </c>
      <c r="E7" s="331" t="s">
        <v>972</v>
      </c>
      <c r="F7" s="331" t="s">
        <v>480</v>
      </c>
      <c r="G7" s="331" t="s">
        <v>481</v>
      </c>
      <c r="H7" s="331" t="s">
        <v>482</v>
      </c>
      <c r="I7" s="329"/>
    </row>
    <row r="8" spans="1:9" s="437" customFormat="1" ht="13.5" customHeight="1">
      <c r="A8" s="322"/>
      <c r="B8" s="439"/>
      <c r="C8" s="436"/>
      <c r="D8" s="436"/>
      <c r="E8" s="439"/>
      <c r="F8" s="440"/>
      <c r="G8" s="435"/>
      <c r="I8" s="322"/>
    </row>
    <row r="9" spans="1:9" s="437" customFormat="1" ht="13.5" customHeight="1">
      <c r="A9" s="322"/>
      <c r="B9" s="441" t="s">
        <v>483</v>
      </c>
      <c r="C9" s="441" t="s">
        <v>484</v>
      </c>
      <c r="D9" s="441" t="s">
        <v>975</v>
      </c>
      <c r="E9" s="441" t="s">
        <v>485</v>
      </c>
      <c r="F9" s="441" t="s">
        <v>486</v>
      </c>
      <c r="G9" s="441" t="s">
        <v>487</v>
      </c>
      <c r="H9" s="441" t="s">
        <v>488</v>
      </c>
      <c r="I9" s="322"/>
    </row>
    <row r="10" spans="1:9" ht="13.5" customHeight="1">
      <c r="B10" s="441" t="s">
        <v>489</v>
      </c>
      <c r="C10" s="441" t="s">
        <v>490</v>
      </c>
      <c r="D10" s="441" t="s">
        <v>491</v>
      </c>
      <c r="E10" s="441" t="s">
        <v>492</v>
      </c>
      <c r="F10" s="441" t="s">
        <v>493</v>
      </c>
      <c r="G10" s="443" t="s">
        <v>976</v>
      </c>
      <c r="H10" s="441" t="s">
        <v>494</v>
      </c>
    </row>
    <row r="11" spans="1:9" ht="13.5" customHeight="1">
      <c r="A11" s="445"/>
      <c r="B11" s="441"/>
      <c r="C11" s="441"/>
      <c r="E11" s="441"/>
      <c r="F11" s="441"/>
      <c r="G11" s="441" t="s">
        <v>495</v>
      </c>
      <c r="H11" s="441" t="s">
        <v>496</v>
      </c>
      <c r="I11" s="444"/>
    </row>
    <row r="12" spans="1:9" ht="13.5" customHeight="1">
      <c r="A12" s="445"/>
      <c r="B12" s="322"/>
      <c r="C12" s="322"/>
      <c r="D12" s="322"/>
      <c r="E12" s="322"/>
      <c r="F12" s="322"/>
      <c r="G12" s="322"/>
      <c r="H12" s="322"/>
      <c r="I12" s="444"/>
    </row>
    <row r="13" spans="1:9" ht="8.15" customHeight="1">
      <c r="A13" s="446"/>
      <c r="B13" s="445"/>
      <c r="C13" s="445"/>
      <c r="D13" s="445"/>
      <c r="E13" s="445"/>
      <c r="I13" s="445"/>
    </row>
    <row r="14" spans="1:9" ht="17.149999999999999" customHeight="1">
      <c r="A14" s="447" t="s">
        <v>497</v>
      </c>
      <c r="B14" s="448">
        <v>6</v>
      </c>
      <c r="C14" s="448">
        <v>34</v>
      </c>
      <c r="D14" s="345" t="s">
        <v>226</v>
      </c>
      <c r="E14" s="448">
        <v>1</v>
      </c>
      <c r="F14" s="448">
        <v>19</v>
      </c>
      <c r="G14" s="448">
        <v>1</v>
      </c>
      <c r="H14" s="448">
        <v>2</v>
      </c>
      <c r="I14" s="450" t="s">
        <v>498</v>
      </c>
    </row>
    <row r="15" spans="1:9" ht="17.149999999999999" customHeight="1">
      <c r="A15" s="447" t="s">
        <v>499</v>
      </c>
      <c r="B15" s="448">
        <v>15</v>
      </c>
      <c r="C15" s="448">
        <v>147</v>
      </c>
      <c r="D15" s="448">
        <v>2</v>
      </c>
      <c r="E15" s="448">
        <v>8</v>
      </c>
      <c r="F15" s="448">
        <v>102</v>
      </c>
      <c r="G15" s="448">
        <v>4</v>
      </c>
      <c r="H15" s="448">
        <v>4</v>
      </c>
      <c r="I15" s="450" t="s">
        <v>500</v>
      </c>
    </row>
    <row r="16" spans="1:9" ht="17.149999999999999" customHeight="1">
      <c r="A16" s="447" t="s">
        <v>501</v>
      </c>
      <c r="B16" s="448">
        <v>6</v>
      </c>
      <c r="C16" s="448">
        <v>13</v>
      </c>
      <c r="D16" s="448">
        <v>4</v>
      </c>
      <c r="E16" s="448">
        <v>4</v>
      </c>
      <c r="F16" s="448">
        <v>39</v>
      </c>
      <c r="G16" s="448">
        <v>3</v>
      </c>
      <c r="H16" s="448">
        <v>2</v>
      </c>
      <c r="I16" s="450" t="s">
        <v>502</v>
      </c>
    </row>
    <row r="17" spans="1:9" ht="17.149999999999999" customHeight="1">
      <c r="A17" s="391" t="s">
        <v>503</v>
      </c>
      <c r="B17" s="448">
        <v>11</v>
      </c>
      <c r="C17" s="448">
        <v>111</v>
      </c>
      <c r="D17" s="448">
        <v>2</v>
      </c>
      <c r="E17" s="448">
        <v>10</v>
      </c>
      <c r="F17" s="448">
        <v>39</v>
      </c>
      <c r="G17" s="448">
        <v>3</v>
      </c>
      <c r="H17" s="448">
        <v>6</v>
      </c>
      <c r="I17" s="416" t="s">
        <v>504</v>
      </c>
    </row>
    <row r="18" spans="1:9" ht="17.149999999999999" customHeight="1">
      <c r="A18" s="447" t="s">
        <v>505</v>
      </c>
      <c r="B18" s="345" t="s">
        <v>226</v>
      </c>
      <c r="C18" s="448">
        <v>30</v>
      </c>
      <c r="D18" s="345" t="s">
        <v>226</v>
      </c>
      <c r="E18" s="345" t="s">
        <v>226</v>
      </c>
      <c r="F18" s="448">
        <v>10</v>
      </c>
      <c r="G18" s="345" t="s">
        <v>226</v>
      </c>
      <c r="H18" s="448">
        <v>1</v>
      </c>
      <c r="I18" s="453" t="s">
        <v>977</v>
      </c>
    </row>
    <row r="19" spans="1:9" ht="17.149999999999999" customHeight="1">
      <c r="A19" s="391" t="s">
        <v>507</v>
      </c>
      <c r="B19" s="448">
        <v>14</v>
      </c>
      <c r="C19" s="448">
        <v>109</v>
      </c>
      <c r="D19" s="448">
        <v>2</v>
      </c>
      <c r="E19" s="448">
        <v>13</v>
      </c>
      <c r="F19" s="448">
        <v>95</v>
      </c>
      <c r="G19" s="448">
        <v>8</v>
      </c>
      <c r="H19" s="448">
        <v>5</v>
      </c>
      <c r="I19" s="454" t="s">
        <v>508</v>
      </c>
    </row>
    <row r="20" spans="1:9" ht="17.149999999999999" customHeight="1">
      <c r="A20" s="428" t="s">
        <v>509</v>
      </c>
      <c r="B20" s="448">
        <v>9</v>
      </c>
      <c r="C20" s="448">
        <v>59</v>
      </c>
      <c r="D20" s="448">
        <v>2</v>
      </c>
      <c r="E20" s="448">
        <v>5</v>
      </c>
      <c r="F20" s="448">
        <v>64</v>
      </c>
      <c r="G20" s="448">
        <v>2</v>
      </c>
      <c r="H20" s="448">
        <v>2</v>
      </c>
      <c r="I20" s="416" t="s">
        <v>510</v>
      </c>
    </row>
    <row r="21" spans="1:9" ht="17.149999999999999" customHeight="1">
      <c r="A21" s="447" t="s">
        <v>511</v>
      </c>
      <c r="B21" s="448">
        <v>1</v>
      </c>
      <c r="C21" s="448">
        <v>31</v>
      </c>
      <c r="D21" s="449" t="s">
        <v>226</v>
      </c>
      <c r="E21" s="448">
        <v>1</v>
      </c>
      <c r="F21" s="448">
        <v>6</v>
      </c>
      <c r="G21" s="449" t="s">
        <v>226</v>
      </c>
      <c r="H21" s="448">
        <v>1</v>
      </c>
      <c r="I21" s="453" t="s">
        <v>512</v>
      </c>
    </row>
    <row r="22" spans="1:9" ht="17.149999999999999" customHeight="1">
      <c r="A22" s="447" t="s">
        <v>513</v>
      </c>
      <c r="B22" s="448">
        <v>5</v>
      </c>
      <c r="C22" s="448">
        <v>57</v>
      </c>
      <c r="D22" s="448">
        <v>2</v>
      </c>
      <c r="E22" s="448">
        <v>5</v>
      </c>
      <c r="F22" s="448">
        <v>42</v>
      </c>
      <c r="G22" s="448">
        <v>3</v>
      </c>
      <c r="H22" s="448">
        <v>4</v>
      </c>
      <c r="I22" s="454" t="s">
        <v>514</v>
      </c>
    </row>
    <row r="23" spans="1:9" ht="17.149999999999999" customHeight="1">
      <c r="A23" s="391" t="s">
        <v>515</v>
      </c>
      <c r="B23" s="448">
        <v>5</v>
      </c>
      <c r="C23" s="448">
        <v>56</v>
      </c>
      <c r="D23" s="448">
        <v>1</v>
      </c>
      <c r="E23" s="448">
        <v>6</v>
      </c>
      <c r="F23" s="448">
        <v>26</v>
      </c>
      <c r="G23" s="448">
        <v>4</v>
      </c>
      <c r="H23" s="448">
        <v>3</v>
      </c>
      <c r="I23" s="454" t="s">
        <v>978</v>
      </c>
    </row>
    <row r="24" spans="1:9" ht="17.149999999999999" customHeight="1">
      <c r="A24" s="428" t="s">
        <v>516</v>
      </c>
      <c r="B24" s="448">
        <v>12</v>
      </c>
      <c r="C24" s="448">
        <v>71</v>
      </c>
      <c r="D24" s="448">
        <v>3</v>
      </c>
      <c r="E24" s="448">
        <v>12</v>
      </c>
      <c r="F24" s="448">
        <v>47</v>
      </c>
      <c r="G24" s="448">
        <v>3</v>
      </c>
      <c r="H24" s="448">
        <v>6</v>
      </c>
      <c r="I24" s="454" t="s">
        <v>386</v>
      </c>
    </row>
    <row r="25" spans="1:9" ht="17.149999999999999" customHeight="1">
      <c r="A25" s="391" t="s">
        <v>517</v>
      </c>
      <c r="B25" s="448">
        <v>17</v>
      </c>
      <c r="C25" s="448">
        <v>106</v>
      </c>
      <c r="D25" s="448">
        <v>3</v>
      </c>
      <c r="E25" s="448">
        <v>16</v>
      </c>
      <c r="F25" s="448">
        <v>147</v>
      </c>
      <c r="G25" s="448">
        <v>11</v>
      </c>
      <c r="H25" s="448">
        <v>11</v>
      </c>
      <c r="I25" s="450" t="s">
        <v>518</v>
      </c>
    </row>
    <row r="26" spans="1:9" ht="17.149999999999999" customHeight="1">
      <c r="A26" s="428" t="s">
        <v>519</v>
      </c>
      <c r="B26" s="448">
        <v>1</v>
      </c>
      <c r="C26" s="448">
        <v>34</v>
      </c>
      <c r="D26" s="345" t="s">
        <v>226</v>
      </c>
      <c r="E26" s="345" t="s">
        <v>226</v>
      </c>
      <c r="F26" s="345" t="s">
        <v>226</v>
      </c>
      <c r="G26" s="345" t="s">
        <v>226</v>
      </c>
      <c r="H26" s="345" t="s">
        <v>226</v>
      </c>
      <c r="I26" s="454" t="s">
        <v>520</v>
      </c>
    </row>
    <row r="27" spans="1:9" ht="17.149999999999999" customHeight="1">
      <c r="A27" s="391" t="s">
        <v>521</v>
      </c>
      <c r="B27" s="448">
        <v>3</v>
      </c>
      <c r="C27" s="448">
        <v>152</v>
      </c>
      <c r="D27" s="345" t="s">
        <v>226</v>
      </c>
      <c r="E27" s="345" t="s">
        <v>226</v>
      </c>
      <c r="F27" s="448">
        <v>107</v>
      </c>
      <c r="G27" s="345" t="s">
        <v>226</v>
      </c>
      <c r="H27" s="448">
        <v>2</v>
      </c>
      <c r="I27" s="455" t="s">
        <v>522</v>
      </c>
    </row>
    <row r="28" spans="1:9" ht="17.149999999999999" customHeight="1">
      <c r="A28" s="428" t="s">
        <v>523</v>
      </c>
      <c r="B28" s="448">
        <v>2</v>
      </c>
      <c r="C28" s="448">
        <v>78</v>
      </c>
      <c r="D28" s="448">
        <v>1</v>
      </c>
      <c r="E28" s="448">
        <v>1</v>
      </c>
      <c r="F28" s="448">
        <v>24</v>
      </c>
      <c r="G28" s="448">
        <v>1</v>
      </c>
      <c r="H28" s="345" t="s">
        <v>226</v>
      </c>
      <c r="I28" s="454" t="s">
        <v>524</v>
      </c>
    </row>
    <row r="29" spans="1:9" ht="17.149999999999999" customHeight="1">
      <c r="A29" s="391" t="s">
        <v>525</v>
      </c>
      <c r="B29" s="448">
        <v>267</v>
      </c>
      <c r="C29" s="448">
        <v>698</v>
      </c>
      <c r="D29" s="448">
        <v>11</v>
      </c>
      <c r="E29" s="448">
        <v>109</v>
      </c>
      <c r="F29" s="448">
        <v>425</v>
      </c>
      <c r="G29" s="448">
        <v>41</v>
      </c>
      <c r="H29" s="448">
        <v>38</v>
      </c>
      <c r="I29" s="450" t="s">
        <v>526</v>
      </c>
    </row>
    <row r="30" spans="1:9" ht="17.149999999999999" customHeight="1">
      <c r="A30" s="428" t="s">
        <v>527</v>
      </c>
      <c r="B30" s="448">
        <v>3</v>
      </c>
      <c r="C30" s="448">
        <v>40</v>
      </c>
      <c r="D30" s="448">
        <v>1</v>
      </c>
      <c r="E30" s="448">
        <v>2</v>
      </c>
      <c r="F30" s="448">
        <v>43</v>
      </c>
      <c r="G30" s="448">
        <v>1</v>
      </c>
      <c r="H30" s="448">
        <v>1</v>
      </c>
      <c r="I30" s="450" t="s">
        <v>528</v>
      </c>
    </row>
    <row r="31" spans="1:9" ht="17.149999999999999" customHeight="1">
      <c r="A31" s="391" t="s">
        <v>529</v>
      </c>
      <c r="B31" s="448">
        <v>13</v>
      </c>
      <c r="C31" s="448">
        <v>76</v>
      </c>
      <c r="D31" s="448">
        <v>4</v>
      </c>
      <c r="E31" s="448">
        <v>11</v>
      </c>
      <c r="F31" s="448">
        <v>47</v>
      </c>
      <c r="G31" s="448">
        <v>6</v>
      </c>
      <c r="H31" s="448">
        <v>7</v>
      </c>
      <c r="I31" s="454" t="s">
        <v>530</v>
      </c>
    </row>
    <row r="32" spans="1:9" ht="17.149999999999999" customHeight="1">
      <c r="A32" s="428" t="s">
        <v>531</v>
      </c>
      <c r="B32" s="448">
        <v>7</v>
      </c>
      <c r="C32" s="448">
        <v>47</v>
      </c>
      <c r="D32" s="448">
        <v>2</v>
      </c>
      <c r="E32" s="448">
        <v>5</v>
      </c>
      <c r="F32" s="448">
        <v>34</v>
      </c>
      <c r="G32" s="448">
        <v>2</v>
      </c>
      <c r="H32" s="448">
        <v>4</v>
      </c>
      <c r="I32" s="454" t="s">
        <v>532</v>
      </c>
    </row>
    <row r="33" spans="1:9" ht="17.149999999999999" customHeight="1">
      <c r="A33" s="428" t="s">
        <v>533</v>
      </c>
      <c r="B33" s="448">
        <v>2</v>
      </c>
      <c r="C33" s="448">
        <v>49</v>
      </c>
      <c r="D33" s="448">
        <v>2</v>
      </c>
      <c r="E33" s="448">
        <v>3</v>
      </c>
      <c r="F33" s="448">
        <v>40</v>
      </c>
      <c r="G33" s="448">
        <v>2</v>
      </c>
      <c r="H33" s="448">
        <v>2</v>
      </c>
      <c r="I33" s="454" t="s">
        <v>534</v>
      </c>
    </row>
    <row r="34" spans="1:9" ht="17.149999999999999" customHeight="1">
      <c r="A34" s="447" t="s">
        <v>535</v>
      </c>
      <c r="B34" s="448">
        <v>5</v>
      </c>
      <c r="C34" s="448">
        <v>36</v>
      </c>
      <c r="D34" s="345" t="s">
        <v>226</v>
      </c>
      <c r="E34" s="448">
        <v>4</v>
      </c>
      <c r="F34" s="448">
        <v>57</v>
      </c>
      <c r="G34" s="345" t="s">
        <v>226</v>
      </c>
      <c r="H34" s="448">
        <v>5</v>
      </c>
      <c r="I34" s="450" t="s">
        <v>536</v>
      </c>
    </row>
    <row r="35" spans="1:9" ht="17.149999999999999" customHeight="1">
      <c r="A35" s="428" t="s">
        <v>537</v>
      </c>
      <c r="B35" s="448">
        <v>11</v>
      </c>
      <c r="C35" s="448">
        <v>121</v>
      </c>
      <c r="D35" s="448">
        <v>2</v>
      </c>
      <c r="E35" s="448">
        <v>11</v>
      </c>
      <c r="F35" s="448">
        <v>107</v>
      </c>
      <c r="G35" s="448">
        <v>8</v>
      </c>
      <c r="H35" s="448">
        <v>6</v>
      </c>
      <c r="I35" s="456" t="s">
        <v>538</v>
      </c>
    </row>
    <row r="36" spans="1:9" ht="17.149999999999999" customHeight="1">
      <c r="A36" s="391" t="s">
        <v>539</v>
      </c>
      <c r="B36" s="448">
        <v>9</v>
      </c>
      <c r="C36" s="448">
        <v>67</v>
      </c>
      <c r="D36" s="448">
        <v>3</v>
      </c>
      <c r="E36" s="448">
        <v>10</v>
      </c>
      <c r="F36" s="448">
        <v>41</v>
      </c>
      <c r="G36" s="448">
        <v>7</v>
      </c>
      <c r="H36" s="448">
        <v>6</v>
      </c>
      <c r="I36" s="454" t="s">
        <v>979</v>
      </c>
    </row>
    <row r="37" spans="1:9" ht="17.149999999999999" customHeight="1">
      <c r="A37" s="391" t="s">
        <v>540</v>
      </c>
      <c r="B37" s="448">
        <v>22</v>
      </c>
      <c r="C37" s="448">
        <v>159</v>
      </c>
      <c r="D37" s="448">
        <v>3</v>
      </c>
      <c r="E37" s="448">
        <v>16</v>
      </c>
      <c r="F37" s="448">
        <v>112</v>
      </c>
      <c r="G37" s="448">
        <v>9</v>
      </c>
      <c r="H37" s="448">
        <v>7</v>
      </c>
      <c r="I37" s="454" t="s">
        <v>541</v>
      </c>
    </row>
    <row r="38" spans="1:9" ht="17.149999999999999" customHeight="1">
      <c r="A38" s="447" t="s">
        <v>542</v>
      </c>
      <c r="B38" s="448">
        <v>7</v>
      </c>
      <c r="C38" s="448">
        <v>66</v>
      </c>
      <c r="D38" s="448">
        <v>1</v>
      </c>
      <c r="E38" s="448">
        <v>7</v>
      </c>
      <c r="F38" s="448">
        <v>38</v>
      </c>
      <c r="G38" s="448">
        <v>6</v>
      </c>
      <c r="H38" s="448">
        <v>3</v>
      </c>
      <c r="I38" s="450" t="s">
        <v>543</v>
      </c>
    </row>
    <row r="39" spans="1:9" ht="17.149999999999999" customHeight="1">
      <c r="A39" s="457" t="s">
        <v>544</v>
      </c>
      <c r="B39" s="448">
        <v>9</v>
      </c>
      <c r="C39" s="448">
        <v>58</v>
      </c>
      <c r="D39" s="448">
        <v>2</v>
      </c>
      <c r="E39" s="448">
        <v>7</v>
      </c>
      <c r="F39" s="448">
        <v>49</v>
      </c>
      <c r="G39" s="448">
        <v>5</v>
      </c>
      <c r="H39" s="448">
        <v>5</v>
      </c>
      <c r="I39" s="454" t="s">
        <v>824</v>
      </c>
    </row>
    <row r="40" spans="1:9" ht="17.149999999999999" customHeight="1">
      <c r="A40" s="391" t="s">
        <v>545</v>
      </c>
      <c r="B40" s="448">
        <v>14</v>
      </c>
      <c r="C40" s="448">
        <v>167</v>
      </c>
      <c r="D40" s="448">
        <v>3</v>
      </c>
      <c r="E40" s="448">
        <v>15</v>
      </c>
      <c r="F40" s="448">
        <v>73</v>
      </c>
      <c r="G40" s="448">
        <v>5</v>
      </c>
      <c r="H40" s="448">
        <v>7</v>
      </c>
      <c r="I40" s="450" t="s">
        <v>825</v>
      </c>
    </row>
    <row r="41" spans="1:9" s="322" customFormat="1" ht="17.149999999999999" customHeight="1">
      <c r="A41" s="428" t="s">
        <v>546</v>
      </c>
      <c r="B41" s="448">
        <v>8</v>
      </c>
      <c r="C41" s="448">
        <v>46</v>
      </c>
      <c r="D41" s="345" t="s">
        <v>226</v>
      </c>
      <c r="E41" s="448">
        <v>2</v>
      </c>
      <c r="F41" s="448">
        <v>72</v>
      </c>
      <c r="G41" s="345" t="s">
        <v>226</v>
      </c>
      <c r="H41" s="448">
        <v>6</v>
      </c>
      <c r="I41" s="322" t="s">
        <v>826</v>
      </c>
    </row>
    <row r="42" spans="1:9" s="398" customFormat="1" ht="17.149999999999999" customHeight="1">
      <c r="A42" s="447" t="s">
        <v>547</v>
      </c>
      <c r="B42" s="448">
        <v>7</v>
      </c>
      <c r="C42" s="448">
        <v>50</v>
      </c>
      <c r="D42" s="448">
        <v>1</v>
      </c>
      <c r="E42" s="448">
        <v>5</v>
      </c>
      <c r="F42" s="448">
        <v>45</v>
      </c>
      <c r="G42" s="448">
        <v>3</v>
      </c>
      <c r="H42" s="448">
        <v>3</v>
      </c>
      <c r="I42" s="456" t="s">
        <v>980</v>
      </c>
    </row>
    <row r="43" spans="1:9" ht="17.149999999999999" customHeight="1">
      <c r="A43" s="428" t="s">
        <v>548</v>
      </c>
      <c r="B43" s="448">
        <v>2</v>
      </c>
      <c r="C43" s="448">
        <v>30</v>
      </c>
      <c r="D43" s="448">
        <v>1</v>
      </c>
      <c r="E43" s="448">
        <v>2</v>
      </c>
      <c r="F43" s="448">
        <v>4</v>
      </c>
      <c r="G43" s="345" t="s">
        <v>226</v>
      </c>
      <c r="H43" s="448">
        <v>1</v>
      </c>
      <c r="I43" s="699" t="s">
        <v>549</v>
      </c>
    </row>
    <row r="44" spans="1:9" ht="17.149999999999999" customHeight="1">
      <c r="A44" s="447" t="s">
        <v>550</v>
      </c>
      <c r="B44" s="448">
        <v>16</v>
      </c>
      <c r="C44" s="448">
        <v>109</v>
      </c>
      <c r="D44" s="448">
        <v>5</v>
      </c>
      <c r="E44" s="448">
        <v>14</v>
      </c>
      <c r="F44" s="448">
        <v>85</v>
      </c>
      <c r="G44" s="448">
        <v>9</v>
      </c>
      <c r="H44" s="448">
        <v>8</v>
      </c>
      <c r="I44" s="456" t="s">
        <v>1056</v>
      </c>
    </row>
    <row r="45" spans="1:9" ht="17.149999999999999" customHeight="1">
      <c r="A45" s="391" t="s">
        <v>551</v>
      </c>
      <c r="B45" s="448">
        <v>9</v>
      </c>
      <c r="C45" s="448">
        <v>49</v>
      </c>
      <c r="D45" s="448">
        <v>2</v>
      </c>
      <c r="E45" s="448">
        <v>10</v>
      </c>
      <c r="F45" s="448">
        <v>45</v>
      </c>
      <c r="G45" s="448">
        <v>5</v>
      </c>
      <c r="H45" s="448">
        <v>5</v>
      </c>
      <c r="I45" s="456" t="s">
        <v>552</v>
      </c>
    </row>
    <row r="46" spans="1:9" ht="17.149999999999999" customHeight="1">
      <c r="A46" s="391" t="s">
        <v>553</v>
      </c>
      <c r="B46" s="737">
        <v>15</v>
      </c>
      <c r="C46" s="737">
        <v>326</v>
      </c>
      <c r="D46" s="737">
        <v>3</v>
      </c>
      <c r="E46" s="737">
        <v>2</v>
      </c>
      <c r="F46" s="737">
        <v>159</v>
      </c>
      <c r="G46" s="737">
        <v>3</v>
      </c>
      <c r="H46" s="737">
        <v>14</v>
      </c>
      <c r="I46" s="454" t="s">
        <v>554</v>
      </c>
    </row>
    <row r="47" spans="1:9" ht="17.149999999999999" customHeight="1">
      <c r="A47" s="391"/>
      <c r="I47" s="450"/>
    </row>
    <row r="48" spans="1:9" ht="17.149999999999999" customHeight="1">
      <c r="A48" s="391"/>
      <c r="B48" s="458"/>
      <c r="C48" s="459"/>
      <c r="D48" s="459"/>
      <c r="F48" s="459"/>
      <c r="I48" s="450"/>
    </row>
    <row r="49" spans="1:9" ht="17.149999999999999" customHeight="1">
      <c r="A49" s="460" t="s">
        <v>294</v>
      </c>
      <c r="B49" s="461">
        <f>SUM(B14:B46)</f>
        <v>533</v>
      </c>
      <c r="C49" s="461">
        <f t="shared" ref="C49:E49" si="0">SUM(C14:C48)</f>
        <v>3282</v>
      </c>
      <c r="D49" s="461">
        <f t="shared" si="0"/>
        <v>68</v>
      </c>
      <c r="E49" s="461">
        <f t="shared" si="0"/>
        <v>317</v>
      </c>
      <c r="F49" s="461">
        <f>SUM(F14:F48)</f>
        <v>2243</v>
      </c>
      <c r="G49" s="461">
        <f>SUM(G14:G48)</f>
        <v>155</v>
      </c>
      <c r="H49" s="461">
        <f>SUM(H14:H48)</f>
        <v>177</v>
      </c>
      <c r="I49" s="462" t="s">
        <v>204</v>
      </c>
    </row>
    <row r="50" spans="1:9" ht="13" customHeight="1">
      <c r="B50" s="322"/>
    </row>
    <row r="51" spans="1:9" ht="13" customHeight="1">
      <c r="A51" s="463"/>
    </row>
    <row r="52" spans="1:9" ht="13" customHeight="1">
      <c r="A52" s="322"/>
    </row>
    <row r="53" spans="1:9" ht="13" customHeight="1">
      <c r="A53" s="463"/>
    </row>
    <row r="54" spans="1:9" ht="13" customHeight="1"/>
    <row r="55" spans="1:9" ht="13" customHeight="1"/>
    <row r="56" spans="1:9" ht="13" customHeight="1"/>
    <row r="57" spans="1:9" ht="13" customHeight="1"/>
    <row r="58" spans="1:9" ht="13" customHeight="1"/>
    <row r="64" spans="1:9" ht="20.25" customHeight="1">
      <c r="A64" s="1" t="s">
        <v>0</v>
      </c>
      <c r="B64" s="426"/>
      <c r="C64" s="427"/>
      <c r="D64" s="427"/>
      <c r="E64" s="427"/>
      <c r="F64" s="426"/>
      <c r="G64" s="427"/>
      <c r="H64" s="427"/>
      <c r="I64" s="429" t="s">
        <v>1</v>
      </c>
    </row>
    <row r="65" spans="1:9" ht="20.25" customHeight="1">
      <c r="A65" s="427"/>
      <c r="B65" s="426"/>
      <c r="C65" s="427"/>
      <c r="D65" s="427"/>
      <c r="E65" s="427"/>
      <c r="F65" s="426"/>
      <c r="G65" s="427"/>
      <c r="H65" s="427"/>
      <c r="I65" s="430"/>
    </row>
    <row r="66" spans="1:9" ht="20.25" customHeight="1">
      <c r="A66" s="431" t="s">
        <v>469</v>
      </c>
      <c r="B66" s="432"/>
      <c r="C66" s="433"/>
      <c r="D66" s="433"/>
      <c r="E66" s="433"/>
      <c r="F66" s="432"/>
      <c r="G66" s="433"/>
      <c r="H66" s="433"/>
      <c r="I66" s="434" t="s">
        <v>555</v>
      </c>
    </row>
    <row r="67" spans="1:9" ht="20.25" customHeight="1">
      <c r="A67" s="370" t="s">
        <v>556</v>
      </c>
      <c r="B67" s="435"/>
      <c r="C67" s="436"/>
      <c r="D67" s="436"/>
      <c r="E67" s="436"/>
      <c r="F67" s="435"/>
      <c r="G67" s="439"/>
      <c r="H67" s="439"/>
      <c r="I67" s="409" t="s">
        <v>557</v>
      </c>
    </row>
    <row r="68" spans="1:9" ht="20.25" customHeight="1">
      <c r="A68" s="322"/>
      <c r="B68" s="435"/>
      <c r="C68" s="436"/>
      <c r="D68" s="436"/>
      <c r="E68" s="436"/>
      <c r="F68" s="435"/>
      <c r="G68" s="439"/>
      <c r="H68" s="439"/>
      <c r="I68" s="322"/>
    </row>
    <row r="69" spans="1:9" ht="20.25" customHeight="1">
      <c r="A69" s="349">
        <v>2022</v>
      </c>
      <c r="B69" s="464" t="s">
        <v>204</v>
      </c>
      <c r="C69" s="465" t="s">
        <v>558</v>
      </c>
      <c r="D69" s="464" t="s">
        <v>36</v>
      </c>
      <c r="E69" s="464" t="s">
        <v>559</v>
      </c>
      <c r="F69" s="464" t="s">
        <v>560</v>
      </c>
      <c r="G69" s="465" t="s">
        <v>561</v>
      </c>
      <c r="H69" s="465"/>
      <c r="I69" s="705">
        <v>2022</v>
      </c>
    </row>
    <row r="70" spans="1:9" ht="20.25" customHeight="1">
      <c r="A70" s="391"/>
      <c r="B70" s="464"/>
      <c r="C70" s="465" t="s">
        <v>562</v>
      </c>
      <c r="D70" s="464"/>
      <c r="E70" s="464" t="s">
        <v>563</v>
      </c>
      <c r="F70" s="464" t="s">
        <v>564</v>
      </c>
      <c r="G70" s="465" t="s">
        <v>565</v>
      </c>
      <c r="H70" s="465"/>
      <c r="I70" s="329"/>
    </row>
    <row r="71" spans="1:9" ht="20.25" customHeight="1">
      <c r="A71" s="322"/>
      <c r="B71" s="464"/>
      <c r="C71" s="464"/>
      <c r="D71" s="464"/>
      <c r="E71" s="465" t="s">
        <v>75</v>
      </c>
      <c r="F71" s="464"/>
      <c r="G71" s="465" t="s">
        <v>20</v>
      </c>
      <c r="H71" s="465"/>
      <c r="I71" s="322"/>
    </row>
    <row r="72" spans="1:9" ht="20.25" customHeight="1">
      <c r="A72" s="322"/>
      <c r="B72" s="466" t="s">
        <v>294</v>
      </c>
      <c r="C72" s="466" t="s">
        <v>566</v>
      </c>
      <c r="D72" s="466" t="s">
        <v>567</v>
      </c>
      <c r="E72" s="466" t="s">
        <v>568</v>
      </c>
      <c r="F72" s="466" t="s">
        <v>569</v>
      </c>
      <c r="G72" s="466" t="s">
        <v>570</v>
      </c>
      <c r="H72" s="466"/>
      <c r="I72" s="437"/>
    </row>
    <row r="73" spans="1:9" ht="20.25" customHeight="1">
      <c r="B73" s="466"/>
      <c r="C73" s="466" t="s">
        <v>571</v>
      </c>
      <c r="D73" s="466"/>
      <c r="E73" s="466" t="s">
        <v>572</v>
      </c>
      <c r="F73" s="466" t="s">
        <v>573</v>
      </c>
      <c r="G73" s="467" t="s">
        <v>574</v>
      </c>
      <c r="H73" s="467"/>
    </row>
    <row r="74" spans="1:9" ht="20.25" customHeight="1">
      <c r="A74" s="445"/>
      <c r="B74" s="466"/>
      <c r="C74" s="466"/>
      <c r="D74" s="466"/>
      <c r="E74" s="467" t="s">
        <v>575</v>
      </c>
      <c r="F74" s="466"/>
      <c r="G74" s="466" t="s">
        <v>576</v>
      </c>
      <c r="H74" s="466"/>
      <c r="I74" s="444"/>
    </row>
    <row r="75" spans="1:9" ht="20.25" customHeight="1">
      <c r="A75" s="446"/>
      <c r="B75" s="466"/>
      <c r="C75" s="466"/>
      <c r="D75" s="466"/>
      <c r="E75" s="466"/>
      <c r="F75" s="466"/>
      <c r="G75" s="466"/>
      <c r="H75" s="466"/>
      <c r="I75" s="445"/>
    </row>
    <row r="76" spans="1:9" ht="20.25" customHeight="1">
      <c r="A76" s="446"/>
      <c r="B76" s="445"/>
      <c r="C76"/>
      <c r="D76"/>
      <c r="E76"/>
      <c r="F76"/>
      <c r="G76"/>
      <c r="H76" s="445"/>
      <c r="I76" s="445"/>
    </row>
    <row r="77" spans="1:9" ht="18" customHeight="1">
      <c r="A77" s="468" t="s">
        <v>497</v>
      </c>
      <c r="B77" s="469">
        <f>B14+C14+D14+E14+F14+G14+H14+C77+D77+E77+F77+G77</f>
        <v>122</v>
      </c>
      <c r="C77" s="448">
        <v>21</v>
      </c>
      <c r="D77" s="448">
        <v>11</v>
      </c>
      <c r="E77" s="448">
        <v>15</v>
      </c>
      <c r="F77" s="448">
        <v>3</v>
      </c>
      <c r="G77" s="448">
        <v>9</v>
      </c>
      <c r="I77" s="450" t="s">
        <v>498</v>
      </c>
    </row>
    <row r="78" spans="1:9" ht="18" customHeight="1">
      <c r="A78" s="468" t="s">
        <v>499</v>
      </c>
      <c r="B78" s="469">
        <f t="shared" ref="B78:B109" si="1">B15+C15+D15+E15+F15+G15+H15+C78+D78+E78+F78+G78</f>
        <v>565</v>
      </c>
      <c r="C78" s="448">
        <v>84</v>
      </c>
      <c r="D78" s="448">
        <v>56</v>
      </c>
      <c r="E78" s="448">
        <v>75</v>
      </c>
      <c r="F78" s="448">
        <v>9</v>
      </c>
      <c r="G78" s="448">
        <v>59</v>
      </c>
      <c r="I78" s="450" t="s">
        <v>500</v>
      </c>
    </row>
    <row r="79" spans="1:9" ht="18" customHeight="1">
      <c r="A79" s="468" t="s">
        <v>501</v>
      </c>
      <c r="B79" s="469">
        <f t="shared" si="1"/>
        <v>262</v>
      </c>
      <c r="C79" s="448">
        <v>89</v>
      </c>
      <c r="D79" s="448">
        <v>29</v>
      </c>
      <c r="E79" s="448">
        <v>26</v>
      </c>
      <c r="F79" s="448">
        <v>9</v>
      </c>
      <c r="G79" s="448">
        <v>38</v>
      </c>
      <c r="I79" s="450" t="s">
        <v>502</v>
      </c>
    </row>
    <row r="80" spans="1:9" ht="18" customHeight="1">
      <c r="A80" s="468" t="s">
        <v>503</v>
      </c>
      <c r="B80" s="469">
        <f t="shared" si="1"/>
        <v>428</v>
      </c>
      <c r="C80" s="448">
        <v>79</v>
      </c>
      <c r="D80" s="448">
        <v>49</v>
      </c>
      <c r="E80" s="448">
        <v>43</v>
      </c>
      <c r="F80" s="448">
        <v>13</v>
      </c>
      <c r="G80" s="448">
        <v>62</v>
      </c>
      <c r="I80" s="416" t="s">
        <v>504</v>
      </c>
    </row>
    <row r="81" spans="1:9" ht="18" customHeight="1">
      <c r="A81" s="468" t="s">
        <v>505</v>
      </c>
      <c r="B81" s="469">
        <f t="shared" si="1"/>
        <v>93</v>
      </c>
      <c r="C81" s="449">
        <v>21</v>
      </c>
      <c r="D81" s="449">
        <v>6</v>
      </c>
      <c r="E81" s="449">
        <v>16</v>
      </c>
      <c r="F81" s="449" t="s">
        <v>226</v>
      </c>
      <c r="G81" s="449">
        <v>9</v>
      </c>
      <c r="I81" s="453" t="s">
        <v>506</v>
      </c>
    </row>
    <row r="82" spans="1:9" ht="18" customHeight="1">
      <c r="A82" s="468" t="s">
        <v>507</v>
      </c>
      <c r="B82" s="469">
        <f t="shared" si="1"/>
        <v>458</v>
      </c>
      <c r="C82" s="448">
        <v>66</v>
      </c>
      <c r="D82" s="448">
        <v>42</v>
      </c>
      <c r="E82" s="448">
        <v>47</v>
      </c>
      <c r="F82" s="448">
        <v>14</v>
      </c>
      <c r="G82" s="448">
        <v>43</v>
      </c>
      <c r="I82" s="454" t="s">
        <v>508</v>
      </c>
    </row>
    <row r="83" spans="1:9" ht="18" customHeight="1">
      <c r="A83" s="468" t="s">
        <v>509</v>
      </c>
      <c r="B83" s="469">
        <f t="shared" si="1"/>
        <v>284</v>
      </c>
      <c r="C83" s="448">
        <v>41</v>
      </c>
      <c r="D83" s="448">
        <v>32</v>
      </c>
      <c r="E83" s="448">
        <v>32</v>
      </c>
      <c r="F83" s="448">
        <v>6</v>
      </c>
      <c r="G83" s="448">
        <v>30</v>
      </c>
      <c r="I83" s="416" t="s">
        <v>510</v>
      </c>
    </row>
    <row r="84" spans="1:9" ht="18" customHeight="1">
      <c r="A84" s="468" t="s">
        <v>511</v>
      </c>
      <c r="B84" s="469">
        <f t="shared" si="1"/>
        <v>96</v>
      </c>
      <c r="C84" s="448">
        <v>19</v>
      </c>
      <c r="D84" s="448">
        <v>10</v>
      </c>
      <c r="E84" s="448">
        <v>8</v>
      </c>
      <c r="F84" s="448">
        <v>2</v>
      </c>
      <c r="G84" s="448">
        <v>17</v>
      </c>
      <c r="I84" s="453" t="s">
        <v>512</v>
      </c>
    </row>
    <row r="85" spans="1:9" ht="18" customHeight="1">
      <c r="A85" s="468" t="s">
        <v>513</v>
      </c>
      <c r="B85" s="469">
        <f t="shared" si="1"/>
        <v>256</v>
      </c>
      <c r="C85" s="448">
        <v>55</v>
      </c>
      <c r="D85" s="448">
        <v>18</v>
      </c>
      <c r="E85" s="448">
        <v>25</v>
      </c>
      <c r="F85" s="448">
        <v>5</v>
      </c>
      <c r="G85" s="448">
        <v>35</v>
      </c>
      <c r="I85" s="454" t="s">
        <v>514</v>
      </c>
    </row>
    <row r="86" spans="1:9" ht="18" customHeight="1">
      <c r="A86" s="468" t="s">
        <v>515</v>
      </c>
      <c r="B86" s="469">
        <f t="shared" si="1"/>
        <v>212</v>
      </c>
      <c r="C86" s="449">
        <v>39</v>
      </c>
      <c r="D86" s="449">
        <v>34</v>
      </c>
      <c r="E86" s="449">
        <v>17</v>
      </c>
      <c r="F86" s="449">
        <v>4</v>
      </c>
      <c r="G86" s="449">
        <v>17</v>
      </c>
      <c r="I86" s="454" t="s">
        <v>978</v>
      </c>
    </row>
    <row r="87" spans="1:9" ht="18" customHeight="1">
      <c r="A87" s="468" t="s">
        <v>516</v>
      </c>
      <c r="B87" s="469">
        <f t="shared" si="1"/>
        <v>355</v>
      </c>
      <c r="C87" s="448">
        <v>64</v>
      </c>
      <c r="D87" s="448">
        <v>13</v>
      </c>
      <c r="E87" s="448">
        <v>62</v>
      </c>
      <c r="F87" s="448">
        <v>14</v>
      </c>
      <c r="G87" s="448">
        <v>48</v>
      </c>
      <c r="I87" s="454" t="s">
        <v>386</v>
      </c>
    </row>
    <row r="88" spans="1:9" ht="18" customHeight="1">
      <c r="A88" s="468" t="s">
        <v>517</v>
      </c>
      <c r="B88" s="469">
        <f t="shared" si="1"/>
        <v>611</v>
      </c>
      <c r="C88" s="448">
        <v>95</v>
      </c>
      <c r="D88" s="448">
        <v>59</v>
      </c>
      <c r="E88" s="448">
        <v>60</v>
      </c>
      <c r="F88" s="448">
        <v>19</v>
      </c>
      <c r="G88" s="448">
        <v>67</v>
      </c>
      <c r="I88" s="450" t="s">
        <v>518</v>
      </c>
    </row>
    <row r="89" spans="1:9" ht="18" customHeight="1">
      <c r="A89" s="468" t="s">
        <v>519</v>
      </c>
      <c r="B89" s="469">
        <f t="shared" si="1"/>
        <v>81</v>
      </c>
      <c r="C89" s="448">
        <v>27</v>
      </c>
      <c r="D89" s="448">
        <v>3</v>
      </c>
      <c r="E89" s="448">
        <v>5</v>
      </c>
      <c r="F89" s="448">
        <v>1</v>
      </c>
      <c r="G89" s="448">
        <v>10</v>
      </c>
      <c r="I89" s="454" t="s">
        <v>520</v>
      </c>
    </row>
    <row r="90" spans="1:9" ht="18" customHeight="1">
      <c r="A90" s="468" t="s">
        <v>521</v>
      </c>
      <c r="B90" s="469">
        <f t="shared" si="1"/>
        <v>459</v>
      </c>
      <c r="C90" s="448">
        <v>28</v>
      </c>
      <c r="D90" s="448">
        <v>1</v>
      </c>
      <c r="E90" s="448">
        <v>136</v>
      </c>
      <c r="F90" s="448">
        <v>19</v>
      </c>
      <c r="G90" s="448">
        <v>11</v>
      </c>
      <c r="I90" s="455" t="s">
        <v>522</v>
      </c>
    </row>
    <row r="91" spans="1:9" ht="18" customHeight="1">
      <c r="A91" s="468" t="s">
        <v>523</v>
      </c>
      <c r="B91" s="469">
        <f t="shared" si="1"/>
        <v>223</v>
      </c>
      <c r="C91" s="449">
        <v>14</v>
      </c>
      <c r="D91" s="449" t="s">
        <v>226</v>
      </c>
      <c r="E91" s="449">
        <v>44</v>
      </c>
      <c r="F91" s="449">
        <v>34</v>
      </c>
      <c r="G91" s="449">
        <v>24</v>
      </c>
      <c r="I91" s="454" t="s">
        <v>524</v>
      </c>
    </row>
    <row r="92" spans="1:9" ht="18" customHeight="1">
      <c r="A92" s="468" t="s">
        <v>525</v>
      </c>
      <c r="B92" s="469">
        <f t="shared" si="1"/>
        <v>3569</v>
      </c>
      <c r="C92" s="448">
        <v>493</v>
      </c>
      <c r="D92" s="448">
        <v>290</v>
      </c>
      <c r="E92" s="448">
        <v>507</v>
      </c>
      <c r="F92" s="448">
        <v>198</v>
      </c>
      <c r="G92" s="448">
        <v>492</v>
      </c>
      <c r="I92" s="450" t="s">
        <v>526</v>
      </c>
    </row>
    <row r="93" spans="1:9" ht="18" customHeight="1">
      <c r="A93" s="468" t="s">
        <v>527</v>
      </c>
      <c r="B93" s="469">
        <f t="shared" si="1"/>
        <v>179</v>
      </c>
      <c r="C93" s="448">
        <v>30</v>
      </c>
      <c r="D93" s="448">
        <v>17</v>
      </c>
      <c r="E93" s="448">
        <v>16</v>
      </c>
      <c r="F93" s="448">
        <v>3</v>
      </c>
      <c r="G93" s="448">
        <v>22</v>
      </c>
      <c r="I93" s="450" t="s">
        <v>528</v>
      </c>
    </row>
    <row r="94" spans="1:9" ht="18" customHeight="1">
      <c r="A94" s="468" t="s">
        <v>529</v>
      </c>
      <c r="B94" s="469">
        <f t="shared" si="1"/>
        <v>315</v>
      </c>
      <c r="C94" s="448">
        <v>51</v>
      </c>
      <c r="D94" s="448">
        <v>29</v>
      </c>
      <c r="E94" s="448">
        <v>31</v>
      </c>
      <c r="F94" s="448">
        <v>9</v>
      </c>
      <c r="G94" s="448">
        <v>31</v>
      </c>
      <c r="I94" s="454" t="s">
        <v>530</v>
      </c>
    </row>
    <row r="95" spans="1:9" ht="18" customHeight="1">
      <c r="A95" s="468" t="s">
        <v>531</v>
      </c>
      <c r="B95" s="469">
        <f t="shared" si="1"/>
        <v>200</v>
      </c>
      <c r="C95" s="448">
        <v>40</v>
      </c>
      <c r="D95" s="448">
        <v>20</v>
      </c>
      <c r="E95" s="448">
        <v>17</v>
      </c>
      <c r="F95" s="448">
        <v>4</v>
      </c>
      <c r="G95" s="448">
        <v>18</v>
      </c>
      <c r="I95" s="454" t="s">
        <v>532</v>
      </c>
    </row>
    <row r="96" spans="1:9" ht="18" customHeight="1">
      <c r="A96" s="468" t="s">
        <v>533</v>
      </c>
      <c r="B96" s="469">
        <f t="shared" si="1"/>
        <v>196</v>
      </c>
      <c r="C96" s="449">
        <v>33</v>
      </c>
      <c r="D96" s="449">
        <v>15</v>
      </c>
      <c r="E96" s="449">
        <v>23</v>
      </c>
      <c r="F96" s="449">
        <v>2</v>
      </c>
      <c r="G96" s="449">
        <v>23</v>
      </c>
      <c r="I96" s="454" t="s">
        <v>534</v>
      </c>
    </row>
    <row r="97" spans="1:9" ht="18" customHeight="1">
      <c r="A97" s="468" t="s">
        <v>535</v>
      </c>
      <c r="B97" s="469">
        <f t="shared" si="1"/>
        <v>213</v>
      </c>
      <c r="C97" s="448">
        <v>42</v>
      </c>
      <c r="D97" s="448">
        <v>14</v>
      </c>
      <c r="E97" s="448">
        <v>15</v>
      </c>
      <c r="F97" s="448">
        <v>7</v>
      </c>
      <c r="G97" s="448">
        <v>28</v>
      </c>
      <c r="I97" s="450" t="s">
        <v>536</v>
      </c>
    </row>
    <row r="98" spans="1:9" ht="18" customHeight="1">
      <c r="A98" s="468" t="s">
        <v>537</v>
      </c>
      <c r="B98" s="469">
        <f t="shared" si="1"/>
        <v>450</v>
      </c>
      <c r="C98" s="448">
        <v>67</v>
      </c>
      <c r="D98" s="448">
        <v>34</v>
      </c>
      <c r="E98" s="448">
        <v>36</v>
      </c>
      <c r="F98" s="448">
        <v>10</v>
      </c>
      <c r="G98" s="448">
        <v>37</v>
      </c>
      <c r="I98" s="456" t="s">
        <v>538</v>
      </c>
    </row>
    <row r="99" spans="1:9" ht="18" customHeight="1">
      <c r="A99" s="468" t="s">
        <v>539</v>
      </c>
      <c r="B99" s="469">
        <f t="shared" si="1"/>
        <v>274</v>
      </c>
      <c r="C99" s="448">
        <v>42</v>
      </c>
      <c r="D99" s="448">
        <v>33</v>
      </c>
      <c r="E99" s="448">
        <v>18</v>
      </c>
      <c r="F99" s="448">
        <v>10</v>
      </c>
      <c r="G99" s="448">
        <v>28</v>
      </c>
      <c r="I99" s="454" t="s">
        <v>979</v>
      </c>
    </row>
    <row r="100" spans="1:9" ht="18" customHeight="1">
      <c r="A100" s="468" t="s">
        <v>540</v>
      </c>
      <c r="B100" s="469">
        <f t="shared" si="1"/>
        <v>634</v>
      </c>
      <c r="C100" s="448">
        <v>83</v>
      </c>
      <c r="D100" s="448">
        <v>57</v>
      </c>
      <c r="E100" s="448">
        <v>90</v>
      </c>
      <c r="F100" s="448">
        <v>14</v>
      </c>
      <c r="G100" s="448">
        <v>62</v>
      </c>
      <c r="I100" s="454" t="s">
        <v>541</v>
      </c>
    </row>
    <row r="101" spans="1:9" ht="18" customHeight="1">
      <c r="A101" s="468" t="s">
        <v>542</v>
      </c>
      <c r="B101" s="469">
        <f t="shared" si="1"/>
        <v>272</v>
      </c>
      <c r="C101" s="449">
        <v>42</v>
      </c>
      <c r="D101" s="449">
        <v>24</v>
      </c>
      <c r="E101" s="449">
        <v>41</v>
      </c>
      <c r="F101" s="449">
        <v>7</v>
      </c>
      <c r="G101" s="449">
        <v>30</v>
      </c>
      <c r="I101" s="450" t="s">
        <v>543</v>
      </c>
    </row>
    <row r="102" spans="1:9" ht="18" customHeight="1">
      <c r="A102" s="468" t="s">
        <v>544</v>
      </c>
      <c r="B102" s="469">
        <f t="shared" si="1"/>
        <v>269</v>
      </c>
      <c r="C102" s="448">
        <v>52</v>
      </c>
      <c r="D102" s="448">
        <v>27</v>
      </c>
      <c r="E102" s="448">
        <v>22</v>
      </c>
      <c r="F102" s="448">
        <v>7</v>
      </c>
      <c r="G102" s="448">
        <v>26</v>
      </c>
      <c r="I102" s="454" t="s">
        <v>824</v>
      </c>
    </row>
    <row r="103" spans="1:9" ht="18" customHeight="1">
      <c r="A103" s="468" t="s">
        <v>545</v>
      </c>
      <c r="B103" s="469">
        <f t="shared" si="1"/>
        <v>567</v>
      </c>
      <c r="C103" s="448">
        <v>112</v>
      </c>
      <c r="D103" s="448">
        <v>52</v>
      </c>
      <c r="E103" s="448">
        <v>50</v>
      </c>
      <c r="F103" s="448">
        <v>12</v>
      </c>
      <c r="G103" s="448">
        <v>57</v>
      </c>
      <c r="I103" s="450" t="s">
        <v>825</v>
      </c>
    </row>
    <row r="104" spans="1:9" ht="18" customHeight="1">
      <c r="A104" s="468" t="s">
        <v>546</v>
      </c>
      <c r="B104" s="469">
        <f t="shared" si="1"/>
        <v>243</v>
      </c>
      <c r="C104" s="448">
        <v>42</v>
      </c>
      <c r="D104" s="448">
        <v>15</v>
      </c>
      <c r="E104" s="448">
        <v>20</v>
      </c>
      <c r="F104" s="448">
        <v>8</v>
      </c>
      <c r="G104" s="448">
        <v>24</v>
      </c>
      <c r="I104" s="322" t="s">
        <v>826</v>
      </c>
    </row>
    <row r="105" spans="1:9" ht="18" customHeight="1">
      <c r="A105" s="468" t="s">
        <v>547</v>
      </c>
      <c r="B105" s="469">
        <f t="shared" si="1"/>
        <v>208</v>
      </c>
      <c r="C105" s="448">
        <v>28</v>
      </c>
      <c r="D105" s="448">
        <v>15</v>
      </c>
      <c r="E105" s="448">
        <v>22</v>
      </c>
      <c r="F105" s="448">
        <v>7</v>
      </c>
      <c r="G105" s="448">
        <v>22</v>
      </c>
      <c r="I105" s="456" t="s">
        <v>980</v>
      </c>
    </row>
    <row r="106" spans="1:9" ht="18" customHeight="1">
      <c r="A106" s="468" t="s">
        <v>548</v>
      </c>
      <c r="B106" s="469">
        <f t="shared" si="1"/>
        <v>94</v>
      </c>
      <c r="C106" s="449">
        <v>31</v>
      </c>
      <c r="D106" s="449">
        <v>3</v>
      </c>
      <c r="E106" s="449">
        <v>7</v>
      </c>
      <c r="F106" s="449">
        <v>7</v>
      </c>
      <c r="G106" s="449">
        <v>6</v>
      </c>
      <c r="I106" s="699" t="s">
        <v>549</v>
      </c>
    </row>
    <row r="107" spans="1:9" ht="18" customHeight="1">
      <c r="A107" s="468" t="s">
        <v>550</v>
      </c>
      <c r="B107" s="469">
        <f t="shared" si="1"/>
        <v>462</v>
      </c>
      <c r="C107" s="448">
        <v>69</v>
      </c>
      <c r="D107" s="448">
        <v>48</v>
      </c>
      <c r="E107" s="448">
        <v>34</v>
      </c>
      <c r="F107" s="448">
        <v>16</v>
      </c>
      <c r="G107" s="448">
        <v>49</v>
      </c>
      <c r="I107" s="456" t="s">
        <v>1056</v>
      </c>
    </row>
    <row r="108" spans="1:9" ht="18" customHeight="1">
      <c r="A108" s="468" t="s">
        <v>551</v>
      </c>
      <c r="B108" s="469">
        <f t="shared" si="1"/>
        <v>242</v>
      </c>
      <c r="C108" s="448">
        <v>35</v>
      </c>
      <c r="D108" s="448">
        <v>30</v>
      </c>
      <c r="E108" s="448">
        <v>24</v>
      </c>
      <c r="F108" s="448">
        <v>6</v>
      </c>
      <c r="G108" s="448">
        <v>22</v>
      </c>
      <c r="I108" s="456" t="s">
        <v>552</v>
      </c>
    </row>
    <row r="109" spans="1:9" ht="18" customHeight="1">
      <c r="A109" s="468" t="s">
        <v>553</v>
      </c>
      <c r="B109" s="469">
        <f t="shared" si="1"/>
        <v>870</v>
      </c>
      <c r="C109" s="449">
        <v>99</v>
      </c>
      <c r="D109" s="449">
        <v>43</v>
      </c>
      <c r="E109" s="449">
        <v>112</v>
      </c>
      <c r="F109" s="449">
        <v>23</v>
      </c>
      <c r="G109" s="449">
        <v>71</v>
      </c>
      <c r="I109" s="454" t="s">
        <v>1045</v>
      </c>
    </row>
    <row r="110" spans="1:9" ht="18" customHeight="1">
      <c r="A110" s="468"/>
      <c r="B110" s="469"/>
      <c r="H110" s="449"/>
      <c r="I110" s="450"/>
    </row>
    <row r="111" spans="1:9" ht="20.25" customHeight="1">
      <c r="A111" s="468"/>
      <c r="B111" s="469"/>
      <c r="C111" s="470"/>
      <c r="D111" s="470"/>
      <c r="E111" s="470"/>
      <c r="F111" s="470"/>
      <c r="G111" s="470"/>
      <c r="H111" s="470"/>
      <c r="I111" s="450"/>
    </row>
    <row r="112" spans="1:9" ht="20.25" customHeight="1">
      <c r="A112" s="460" t="s">
        <v>294</v>
      </c>
      <c r="B112" s="471">
        <f t="shared" ref="B112" si="2">SUM(B77:B110)</f>
        <v>13762</v>
      </c>
      <c r="C112" s="472">
        <f>SUM(C77:C109)</f>
        <v>2133</v>
      </c>
      <c r="D112" s="472">
        <f>SUM(D77:D109)</f>
        <v>1129</v>
      </c>
      <c r="E112" s="472">
        <f>SUM(E77:E109)</f>
        <v>1696</v>
      </c>
      <c r="F112" s="472">
        <f>SUM(F77:F109)</f>
        <v>502</v>
      </c>
      <c r="G112" s="472">
        <f>SUM(G77:G109)</f>
        <v>1527</v>
      </c>
      <c r="H112" s="472"/>
      <c r="I112" s="462" t="s">
        <v>204</v>
      </c>
    </row>
    <row r="113" spans="1:9" ht="20.25" customHeight="1">
      <c r="A113" s="473"/>
      <c r="C113" s="329"/>
      <c r="D113" s="329"/>
      <c r="E113" s="329"/>
      <c r="F113" s="329"/>
      <c r="H113" s="474"/>
    </row>
    <row r="114" spans="1:9" ht="13">
      <c r="A114" s="473" t="s">
        <v>577</v>
      </c>
      <c r="B114" s="475"/>
      <c r="C114" s="475"/>
      <c r="E114" s="476"/>
      <c r="F114" s="477"/>
      <c r="G114" s="477"/>
      <c r="I114" s="478" t="s">
        <v>578</v>
      </c>
    </row>
    <row r="115" spans="1:9" ht="13">
      <c r="A115" s="473"/>
      <c r="B115" s="475"/>
      <c r="C115" s="475"/>
      <c r="E115" s="476"/>
      <c r="F115" s="477"/>
      <c r="G115" s="477"/>
      <c r="I115" s="479"/>
    </row>
    <row r="116" spans="1:9" ht="13">
      <c r="A116" s="402"/>
      <c r="B116" s="403"/>
      <c r="C116" s="403"/>
      <c r="D116" s="322"/>
      <c r="F116" s="329"/>
      <c r="G116" s="428"/>
      <c r="I116" s="322"/>
    </row>
    <row r="117" spans="1:9" ht="14.5">
      <c r="A117" s="400" t="s">
        <v>853</v>
      </c>
      <c r="B117" s="480"/>
      <c r="C117" s="480"/>
      <c r="D117" s="480"/>
      <c r="F117" s="481"/>
      <c r="G117" s="481"/>
      <c r="I117" s="701" t="s">
        <v>969</v>
      </c>
    </row>
  </sheetData>
  <printOptions gridLinesSet="0"/>
  <pageMargins left="0.78740157480314965" right="0.59055118110236227" top="1.1811023622047245" bottom="1.1811023622047245" header="0.51181102362204722" footer="0.51181102362204722"/>
  <pageSetup paperSize="9" scale="66" orientation="portrait" r:id="rId1"/>
  <headerFooter alignWithMargins="0"/>
  <rowBreaks count="1" manualBreakCount="1">
    <brk id="63" max="8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A36" transitionEvaluation="1">
    <tabColor rgb="FFFFFF00"/>
  </sheetPr>
  <dimension ref="A1:E132"/>
  <sheetViews>
    <sheetView showGridLines="0" view="pageLayout" topLeftCell="A36" zoomScaleNormal="137" workbookViewId="0">
      <selection activeCell="A33" sqref="A33"/>
    </sheetView>
  </sheetViews>
  <sheetFormatPr defaultColWidth="11" defaultRowHeight="13"/>
  <cols>
    <col min="1" max="1" width="39.453125" style="322" customWidth="1"/>
    <col min="2" max="2" width="15.26953125" style="323" customWidth="1"/>
    <col min="3" max="3" width="16.7265625" style="323" customWidth="1"/>
    <col min="4" max="4" width="42.54296875" style="322" customWidth="1"/>
    <col min="5" max="5" width="6.453125" style="322" customWidth="1"/>
    <col min="6" max="235" width="11" style="322" customWidth="1"/>
    <col min="236" max="249" width="11" style="322"/>
    <col min="250" max="250" width="38.7265625" style="322" customWidth="1"/>
    <col min="251" max="252" width="14.7265625" style="322" customWidth="1"/>
    <col min="253" max="253" width="38.7265625" style="322" customWidth="1"/>
    <col min="254" max="254" width="6.453125" style="322" customWidth="1"/>
    <col min="255" max="255" width="27" style="322" customWidth="1"/>
    <col min="256" max="257" width="33.81640625" style="322" customWidth="1"/>
    <col min="258" max="258" width="27.26953125" style="322" customWidth="1"/>
    <col min="259" max="491" width="11" style="322" customWidth="1"/>
    <col min="492" max="505" width="11" style="322"/>
    <col min="506" max="506" width="38.7265625" style="322" customWidth="1"/>
    <col min="507" max="508" width="14.7265625" style="322" customWidth="1"/>
    <col min="509" max="509" width="38.7265625" style="322" customWidth="1"/>
    <col min="510" max="510" width="6.453125" style="322" customWidth="1"/>
    <col min="511" max="511" width="27" style="322" customWidth="1"/>
    <col min="512" max="513" width="33.81640625" style="322" customWidth="1"/>
    <col min="514" max="514" width="27.26953125" style="322" customWidth="1"/>
    <col min="515" max="747" width="11" style="322" customWidth="1"/>
    <col min="748" max="761" width="11" style="322"/>
    <col min="762" max="762" width="38.7265625" style="322" customWidth="1"/>
    <col min="763" max="764" width="14.7265625" style="322" customWidth="1"/>
    <col min="765" max="765" width="38.7265625" style="322" customWidth="1"/>
    <col min="766" max="766" width="6.453125" style="322" customWidth="1"/>
    <col min="767" max="767" width="27" style="322" customWidth="1"/>
    <col min="768" max="769" width="33.81640625" style="322" customWidth="1"/>
    <col min="770" max="770" width="27.26953125" style="322" customWidth="1"/>
    <col min="771" max="1003" width="11" style="322" customWidth="1"/>
    <col min="1004" max="1017" width="11" style="322"/>
    <col min="1018" max="1018" width="38.7265625" style="322" customWidth="1"/>
    <col min="1019" max="1020" width="14.7265625" style="322" customWidth="1"/>
    <col min="1021" max="1021" width="38.7265625" style="322" customWidth="1"/>
    <col min="1022" max="1022" width="6.453125" style="322" customWidth="1"/>
    <col min="1023" max="1023" width="27" style="322" customWidth="1"/>
    <col min="1024" max="1025" width="33.81640625" style="322" customWidth="1"/>
    <col min="1026" max="1026" width="27.26953125" style="322" customWidth="1"/>
    <col min="1027" max="1259" width="11" style="322" customWidth="1"/>
    <col min="1260" max="1273" width="11" style="322"/>
    <col min="1274" max="1274" width="38.7265625" style="322" customWidth="1"/>
    <col min="1275" max="1276" width="14.7265625" style="322" customWidth="1"/>
    <col min="1277" max="1277" width="38.7265625" style="322" customWidth="1"/>
    <col min="1278" max="1278" width="6.453125" style="322" customWidth="1"/>
    <col min="1279" max="1279" width="27" style="322" customWidth="1"/>
    <col min="1280" max="1281" width="33.81640625" style="322" customWidth="1"/>
    <col min="1282" max="1282" width="27.26953125" style="322" customWidth="1"/>
    <col min="1283" max="1515" width="11" style="322" customWidth="1"/>
    <col min="1516" max="1529" width="11" style="322"/>
    <col min="1530" max="1530" width="38.7265625" style="322" customWidth="1"/>
    <col min="1531" max="1532" width="14.7265625" style="322" customWidth="1"/>
    <col min="1533" max="1533" width="38.7265625" style="322" customWidth="1"/>
    <col min="1534" max="1534" width="6.453125" style="322" customWidth="1"/>
    <col min="1535" max="1535" width="27" style="322" customWidth="1"/>
    <col min="1536" max="1537" width="33.81640625" style="322" customWidth="1"/>
    <col min="1538" max="1538" width="27.26953125" style="322" customWidth="1"/>
    <col min="1539" max="1771" width="11" style="322" customWidth="1"/>
    <col min="1772" max="1785" width="11" style="322"/>
    <col min="1786" max="1786" width="38.7265625" style="322" customWidth="1"/>
    <col min="1787" max="1788" width="14.7265625" style="322" customWidth="1"/>
    <col min="1789" max="1789" width="38.7265625" style="322" customWidth="1"/>
    <col min="1790" max="1790" width="6.453125" style="322" customWidth="1"/>
    <col min="1791" max="1791" width="27" style="322" customWidth="1"/>
    <col min="1792" max="1793" width="33.81640625" style="322" customWidth="1"/>
    <col min="1794" max="1794" width="27.26953125" style="322" customWidth="1"/>
    <col min="1795" max="2027" width="11" style="322" customWidth="1"/>
    <col min="2028" max="2041" width="11" style="322"/>
    <col min="2042" max="2042" width="38.7265625" style="322" customWidth="1"/>
    <col min="2043" max="2044" width="14.7265625" style="322" customWidth="1"/>
    <col min="2045" max="2045" width="38.7265625" style="322" customWidth="1"/>
    <col min="2046" max="2046" width="6.453125" style="322" customWidth="1"/>
    <col min="2047" max="2047" width="27" style="322" customWidth="1"/>
    <col min="2048" max="2049" width="33.81640625" style="322" customWidth="1"/>
    <col min="2050" max="2050" width="27.26953125" style="322" customWidth="1"/>
    <col min="2051" max="2283" width="11" style="322" customWidth="1"/>
    <col min="2284" max="2297" width="11" style="322"/>
    <col min="2298" max="2298" width="38.7265625" style="322" customWidth="1"/>
    <col min="2299" max="2300" width="14.7265625" style="322" customWidth="1"/>
    <col min="2301" max="2301" width="38.7265625" style="322" customWidth="1"/>
    <col min="2302" max="2302" width="6.453125" style="322" customWidth="1"/>
    <col min="2303" max="2303" width="27" style="322" customWidth="1"/>
    <col min="2304" max="2305" width="33.81640625" style="322" customWidth="1"/>
    <col min="2306" max="2306" width="27.26953125" style="322" customWidth="1"/>
    <col min="2307" max="2539" width="11" style="322" customWidth="1"/>
    <col min="2540" max="2553" width="11" style="322"/>
    <col min="2554" max="2554" width="38.7265625" style="322" customWidth="1"/>
    <col min="2555" max="2556" width="14.7265625" style="322" customWidth="1"/>
    <col min="2557" max="2557" width="38.7265625" style="322" customWidth="1"/>
    <col min="2558" max="2558" width="6.453125" style="322" customWidth="1"/>
    <col min="2559" max="2559" width="27" style="322" customWidth="1"/>
    <col min="2560" max="2561" width="33.81640625" style="322" customWidth="1"/>
    <col min="2562" max="2562" width="27.26953125" style="322" customWidth="1"/>
    <col min="2563" max="2795" width="11" style="322" customWidth="1"/>
    <col min="2796" max="2809" width="11" style="322"/>
    <col min="2810" max="2810" width="38.7265625" style="322" customWidth="1"/>
    <col min="2811" max="2812" width="14.7265625" style="322" customWidth="1"/>
    <col min="2813" max="2813" width="38.7265625" style="322" customWidth="1"/>
    <col min="2814" max="2814" width="6.453125" style="322" customWidth="1"/>
    <col min="2815" max="2815" width="27" style="322" customWidth="1"/>
    <col min="2816" max="2817" width="33.81640625" style="322" customWidth="1"/>
    <col min="2818" max="2818" width="27.26953125" style="322" customWidth="1"/>
    <col min="2819" max="3051" width="11" style="322" customWidth="1"/>
    <col min="3052" max="3065" width="11" style="322"/>
    <col min="3066" max="3066" width="38.7265625" style="322" customWidth="1"/>
    <col min="3067" max="3068" width="14.7265625" style="322" customWidth="1"/>
    <col min="3069" max="3069" width="38.7265625" style="322" customWidth="1"/>
    <col min="3070" max="3070" width="6.453125" style="322" customWidth="1"/>
    <col min="3071" max="3071" width="27" style="322" customWidth="1"/>
    <col min="3072" max="3073" width="33.81640625" style="322" customWidth="1"/>
    <col min="3074" max="3074" width="27.26953125" style="322" customWidth="1"/>
    <col min="3075" max="3307" width="11" style="322" customWidth="1"/>
    <col min="3308" max="3321" width="11" style="322"/>
    <col min="3322" max="3322" width="38.7265625" style="322" customWidth="1"/>
    <col min="3323" max="3324" width="14.7265625" style="322" customWidth="1"/>
    <col min="3325" max="3325" width="38.7265625" style="322" customWidth="1"/>
    <col min="3326" max="3326" width="6.453125" style="322" customWidth="1"/>
    <col min="3327" max="3327" width="27" style="322" customWidth="1"/>
    <col min="3328" max="3329" width="33.81640625" style="322" customWidth="1"/>
    <col min="3330" max="3330" width="27.26953125" style="322" customWidth="1"/>
    <col min="3331" max="3563" width="11" style="322" customWidth="1"/>
    <col min="3564" max="3577" width="11" style="322"/>
    <col min="3578" max="3578" width="38.7265625" style="322" customWidth="1"/>
    <col min="3579" max="3580" width="14.7265625" style="322" customWidth="1"/>
    <col min="3581" max="3581" width="38.7265625" style="322" customWidth="1"/>
    <col min="3582" max="3582" width="6.453125" style="322" customWidth="1"/>
    <col min="3583" max="3583" width="27" style="322" customWidth="1"/>
    <col min="3584" max="3585" width="33.81640625" style="322" customWidth="1"/>
    <col min="3586" max="3586" width="27.26953125" style="322" customWidth="1"/>
    <col min="3587" max="3819" width="11" style="322" customWidth="1"/>
    <col min="3820" max="3833" width="11" style="322"/>
    <col min="3834" max="3834" width="38.7265625" style="322" customWidth="1"/>
    <col min="3835" max="3836" width="14.7265625" style="322" customWidth="1"/>
    <col min="3837" max="3837" width="38.7265625" style="322" customWidth="1"/>
    <col min="3838" max="3838" width="6.453125" style="322" customWidth="1"/>
    <col min="3839" max="3839" width="27" style="322" customWidth="1"/>
    <col min="3840" max="3841" width="33.81640625" style="322" customWidth="1"/>
    <col min="3842" max="3842" width="27.26953125" style="322" customWidth="1"/>
    <col min="3843" max="4075" width="11" style="322" customWidth="1"/>
    <col min="4076" max="4089" width="11" style="322"/>
    <col min="4090" max="4090" width="38.7265625" style="322" customWidth="1"/>
    <col min="4091" max="4092" width="14.7265625" style="322" customWidth="1"/>
    <col min="4093" max="4093" width="38.7265625" style="322" customWidth="1"/>
    <col min="4094" max="4094" width="6.453125" style="322" customWidth="1"/>
    <col min="4095" max="4095" width="27" style="322" customWidth="1"/>
    <col min="4096" max="4097" width="33.81640625" style="322" customWidth="1"/>
    <col min="4098" max="4098" width="27.26953125" style="322" customWidth="1"/>
    <col min="4099" max="4331" width="11" style="322" customWidth="1"/>
    <col min="4332" max="4345" width="11" style="322"/>
    <col min="4346" max="4346" width="38.7265625" style="322" customWidth="1"/>
    <col min="4347" max="4348" width="14.7265625" style="322" customWidth="1"/>
    <col min="4349" max="4349" width="38.7265625" style="322" customWidth="1"/>
    <col min="4350" max="4350" width="6.453125" style="322" customWidth="1"/>
    <col min="4351" max="4351" width="27" style="322" customWidth="1"/>
    <col min="4352" max="4353" width="33.81640625" style="322" customWidth="1"/>
    <col min="4354" max="4354" width="27.26953125" style="322" customWidth="1"/>
    <col min="4355" max="4587" width="11" style="322" customWidth="1"/>
    <col min="4588" max="4601" width="11" style="322"/>
    <col min="4602" max="4602" width="38.7265625" style="322" customWidth="1"/>
    <col min="4603" max="4604" width="14.7265625" style="322" customWidth="1"/>
    <col min="4605" max="4605" width="38.7265625" style="322" customWidth="1"/>
    <col min="4606" max="4606" width="6.453125" style="322" customWidth="1"/>
    <col min="4607" max="4607" width="27" style="322" customWidth="1"/>
    <col min="4608" max="4609" width="33.81640625" style="322" customWidth="1"/>
    <col min="4610" max="4610" width="27.26953125" style="322" customWidth="1"/>
    <col min="4611" max="4843" width="11" style="322" customWidth="1"/>
    <col min="4844" max="4857" width="11" style="322"/>
    <col min="4858" max="4858" width="38.7265625" style="322" customWidth="1"/>
    <col min="4859" max="4860" width="14.7265625" style="322" customWidth="1"/>
    <col min="4861" max="4861" width="38.7265625" style="322" customWidth="1"/>
    <col min="4862" max="4862" width="6.453125" style="322" customWidth="1"/>
    <col min="4863" max="4863" width="27" style="322" customWidth="1"/>
    <col min="4864" max="4865" width="33.81640625" style="322" customWidth="1"/>
    <col min="4866" max="4866" width="27.26953125" style="322" customWidth="1"/>
    <col min="4867" max="5099" width="11" style="322" customWidth="1"/>
    <col min="5100" max="5113" width="11" style="322"/>
    <col min="5114" max="5114" width="38.7265625" style="322" customWidth="1"/>
    <col min="5115" max="5116" width="14.7265625" style="322" customWidth="1"/>
    <col min="5117" max="5117" width="38.7265625" style="322" customWidth="1"/>
    <col min="5118" max="5118" width="6.453125" style="322" customWidth="1"/>
    <col min="5119" max="5119" width="27" style="322" customWidth="1"/>
    <col min="5120" max="5121" width="33.81640625" style="322" customWidth="1"/>
    <col min="5122" max="5122" width="27.26953125" style="322" customWidth="1"/>
    <col min="5123" max="5355" width="11" style="322" customWidth="1"/>
    <col min="5356" max="5369" width="11" style="322"/>
    <col min="5370" max="5370" width="38.7265625" style="322" customWidth="1"/>
    <col min="5371" max="5372" width="14.7265625" style="322" customWidth="1"/>
    <col min="5373" max="5373" width="38.7265625" style="322" customWidth="1"/>
    <col min="5374" max="5374" width="6.453125" style="322" customWidth="1"/>
    <col min="5375" max="5375" width="27" style="322" customWidth="1"/>
    <col min="5376" max="5377" width="33.81640625" style="322" customWidth="1"/>
    <col min="5378" max="5378" width="27.26953125" style="322" customWidth="1"/>
    <col min="5379" max="5611" width="11" style="322" customWidth="1"/>
    <col min="5612" max="5625" width="11" style="322"/>
    <col min="5626" max="5626" width="38.7265625" style="322" customWidth="1"/>
    <col min="5627" max="5628" width="14.7265625" style="322" customWidth="1"/>
    <col min="5629" max="5629" width="38.7265625" style="322" customWidth="1"/>
    <col min="5630" max="5630" width="6.453125" style="322" customWidth="1"/>
    <col min="5631" max="5631" width="27" style="322" customWidth="1"/>
    <col min="5632" max="5633" width="33.81640625" style="322" customWidth="1"/>
    <col min="5634" max="5634" width="27.26953125" style="322" customWidth="1"/>
    <col min="5635" max="5867" width="11" style="322" customWidth="1"/>
    <col min="5868" max="5881" width="11" style="322"/>
    <col min="5882" max="5882" width="38.7265625" style="322" customWidth="1"/>
    <col min="5883" max="5884" width="14.7265625" style="322" customWidth="1"/>
    <col min="5885" max="5885" width="38.7265625" style="322" customWidth="1"/>
    <col min="5886" max="5886" width="6.453125" style="322" customWidth="1"/>
    <col min="5887" max="5887" width="27" style="322" customWidth="1"/>
    <col min="5888" max="5889" width="33.81640625" style="322" customWidth="1"/>
    <col min="5890" max="5890" width="27.26953125" style="322" customWidth="1"/>
    <col min="5891" max="6123" width="11" style="322" customWidth="1"/>
    <col min="6124" max="6137" width="11" style="322"/>
    <col min="6138" max="6138" width="38.7265625" style="322" customWidth="1"/>
    <col min="6139" max="6140" width="14.7265625" style="322" customWidth="1"/>
    <col min="6141" max="6141" width="38.7265625" style="322" customWidth="1"/>
    <col min="6142" max="6142" width="6.453125" style="322" customWidth="1"/>
    <col min="6143" max="6143" width="27" style="322" customWidth="1"/>
    <col min="6144" max="6145" width="33.81640625" style="322" customWidth="1"/>
    <col min="6146" max="6146" width="27.26953125" style="322" customWidth="1"/>
    <col min="6147" max="6379" width="11" style="322" customWidth="1"/>
    <col min="6380" max="6393" width="11" style="322"/>
    <col min="6394" max="6394" width="38.7265625" style="322" customWidth="1"/>
    <col min="6395" max="6396" width="14.7265625" style="322" customWidth="1"/>
    <col min="6397" max="6397" width="38.7265625" style="322" customWidth="1"/>
    <col min="6398" max="6398" width="6.453125" style="322" customWidth="1"/>
    <col min="6399" max="6399" width="27" style="322" customWidth="1"/>
    <col min="6400" max="6401" width="33.81640625" style="322" customWidth="1"/>
    <col min="6402" max="6402" width="27.26953125" style="322" customWidth="1"/>
    <col min="6403" max="6635" width="11" style="322" customWidth="1"/>
    <col min="6636" max="6649" width="11" style="322"/>
    <col min="6650" max="6650" width="38.7265625" style="322" customWidth="1"/>
    <col min="6651" max="6652" width="14.7265625" style="322" customWidth="1"/>
    <col min="6653" max="6653" width="38.7265625" style="322" customWidth="1"/>
    <col min="6654" max="6654" width="6.453125" style="322" customWidth="1"/>
    <col min="6655" max="6655" width="27" style="322" customWidth="1"/>
    <col min="6656" max="6657" width="33.81640625" style="322" customWidth="1"/>
    <col min="6658" max="6658" width="27.26953125" style="322" customWidth="1"/>
    <col min="6659" max="6891" width="11" style="322" customWidth="1"/>
    <col min="6892" max="6905" width="11" style="322"/>
    <col min="6906" max="6906" width="38.7265625" style="322" customWidth="1"/>
    <col min="6907" max="6908" width="14.7265625" style="322" customWidth="1"/>
    <col min="6909" max="6909" width="38.7265625" style="322" customWidth="1"/>
    <col min="6910" max="6910" width="6.453125" style="322" customWidth="1"/>
    <col min="6911" max="6911" width="27" style="322" customWidth="1"/>
    <col min="6912" max="6913" width="33.81640625" style="322" customWidth="1"/>
    <col min="6914" max="6914" width="27.26953125" style="322" customWidth="1"/>
    <col min="6915" max="7147" width="11" style="322" customWidth="1"/>
    <col min="7148" max="7161" width="11" style="322"/>
    <col min="7162" max="7162" width="38.7265625" style="322" customWidth="1"/>
    <col min="7163" max="7164" width="14.7265625" style="322" customWidth="1"/>
    <col min="7165" max="7165" width="38.7265625" style="322" customWidth="1"/>
    <col min="7166" max="7166" width="6.453125" style="322" customWidth="1"/>
    <col min="7167" max="7167" width="27" style="322" customWidth="1"/>
    <col min="7168" max="7169" width="33.81640625" style="322" customWidth="1"/>
    <col min="7170" max="7170" width="27.26953125" style="322" customWidth="1"/>
    <col min="7171" max="7403" width="11" style="322" customWidth="1"/>
    <col min="7404" max="7417" width="11" style="322"/>
    <col min="7418" max="7418" width="38.7265625" style="322" customWidth="1"/>
    <col min="7419" max="7420" width="14.7265625" style="322" customWidth="1"/>
    <col min="7421" max="7421" width="38.7265625" style="322" customWidth="1"/>
    <col min="7422" max="7422" width="6.453125" style="322" customWidth="1"/>
    <col min="7423" max="7423" width="27" style="322" customWidth="1"/>
    <col min="7424" max="7425" width="33.81640625" style="322" customWidth="1"/>
    <col min="7426" max="7426" width="27.26953125" style="322" customWidth="1"/>
    <col min="7427" max="7659" width="11" style="322" customWidth="1"/>
    <col min="7660" max="7673" width="11" style="322"/>
    <col min="7674" max="7674" width="38.7265625" style="322" customWidth="1"/>
    <col min="7675" max="7676" width="14.7265625" style="322" customWidth="1"/>
    <col min="7677" max="7677" width="38.7265625" style="322" customWidth="1"/>
    <col min="7678" max="7678" width="6.453125" style="322" customWidth="1"/>
    <col min="7679" max="7679" width="27" style="322" customWidth="1"/>
    <col min="7680" max="7681" width="33.81640625" style="322" customWidth="1"/>
    <col min="7682" max="7682" width="27.26953125" style="322" customWidth="1"/>
    <col min="7683" max="7915" width="11" style="322" customWidth="1"/>
    <col min="7916" max="7929" width="11" style="322"/>
    <col min="7930" max="7930" width="38.7265625" style="322" customWidth="1"/>
    <col min="7931" max="7932" width="14.7265625" style="322" customWidth="1"/>
    <col min="7933" max="7933" width="38.7265625" style="322" customWidth="1"/>
    <col min="7934" max="7934" width="6.453125" style="322" customWidth="1"/>
    <col min="7935" max="7935" width="27" style="322" customWidth="1"/>
    <col min="7936" max="7937" width="33.81640625" style="322" customWidth="1"/>
    <col min="7938" max="7938" width="27.26953125" style="322" customWidth="1"/>
    <col min="7939" max="8171" width="11" style="322" customWidth="1"/>
    <col min="8172" max="8185" width="11" style="322"/>
    <col min="8186" max="8186" width="38.7265625" style="322" customWidth="1"/>
    <col min="8187" max="8188" width="14.7265625" style="322" customWidth="1"/>
    <col min="8189" max="8189" width="38.7265625" style="322" customWidth="1"/>
    <col min="8190" max="8190" width="6.453125" style="322" customWidth="1"/>
    <col min="8191" max="8191" width="27" style="322" customWidth="1"/>
    <col min="8192" max="8193" width="33.81640625" style="322" customWidth="1"/>
    <col min="8194" max="8194" width="27.26953125" style="322" customWidth="1"/>
    <col min="8195" max="8427" width="11" style="322" customWidth="1"/>
    <col min="8428" max="8441" width="11" style="322"/>
    <col min="8442" max="8442" width="38.7265625" style="322" customWidth="1"/>
    <col min="8443" max="8444" width="14.7265625" style="322" customWidth="1"/>
    <col min="8445" max="8445" width="38.7265625" style="322" customWidth="1"/>
    <col min="8446" max="8446" width="6.453125" style="322" customWidth="1"/>
    <col min="8447" max="8447" width="27" style="322" customWidth="1"/>
    <col min="8448" max="8449" width="33.81640625" style="322" customWidth="1"/>
    <col min="8450" max="8450" width="27.26953125" style="322" customWidth="1"/>
    <col min="8451" max="8683" width="11" style="322" customWidth="1"/>
    <col min="8684" max="8697" width="11" style="322"/>
    <col min="8698" max="8698" width="38.7265625" style="322" customWidth="1"/>
    <col min="8699" max="8700" width="14.7265625" style="322" customWidth="1"/>
    <col min="8701" max="8701" width="38.7265625" style="322" customWidth="1"/>
    <col min="8702" max="8702" width="6.453125" style="322" customWidth="1"/>
    <col min="8703" max="8703" width="27" style="322" customWidth="1"/>
    <col min="8704" max="8705" width="33.81640625" style="322" customWidth="1"/>
    <col min="8706" max="8706" width="27.26953125" style="322" customWidth="1"/>
    <col min="8707" max="8939" width="11" style="322" customWidth="1"/>
    <col min="8940" max="8953" width="11" style="322"/>
    <col min="8954" max="8954" width="38.7265625" style="322" customWidth="1"/>
    <col min="8955" max="8956" width="14.7265625" style="322" customWidth="1"/>
    <col min="8957" max="8957" width="38.7265625" style="322" customWidth="1"/>
    <col min="8958" max="8958" width="6.453125" style="322" customWidth="1"/>
    <col min="8959" max="8959" width="27" style="322" customWidth="1"/>
    <col min="8960" max="8961" width="33.81640625" style="322" customWidth="1"/>
    <col min="8962" max="8962" width="27.26953125" style="322" customWidth="1"/>
    <col min="8963" max="9195" width="11" style="322" customWidth="1"/>
    <col min="9196" max="9209" width="11" style="322"/>
    <col min="9210" max="9210" width="38.7265625" style="322" customWidth="1"/>
    <col min="9211" max="9212" width="14.7265625" style="322" customWidth="1"/>
    <col min="9213" max="9213" width="38.7265625" style="322" customWidth="1"/>
    <col min="9214" max="9214" width="6.453125" style="322" customWidth="1"/>
    <col min="9215" max="9215" width="27" style="322" customWidth="1"/>
    <col min="9216" max="9217" width="33.81640625" style="322" customWidth="1"/>
    <col min="9218" max="9218" width="27.26953125" style="322" customWidth="1"/>
    <col min="9219" max="9451" width="11" style="322" customWidth="1"/>
    <col min="9452" max="9465" width="11" style="322"/>
    <col min="9466" max="9466" width="38.7265625" style="322" customWidth="1"/>
    <col min="9467" max="9468" width="14.7265625" style="322" customWidth="1"/>
    <col min="9469" max="9469" width="38.7265625" style="322" customWidth="1"/>
    <col min="9470" max="9470" width="6.453125" style="322" customWidth="1"/>
    <col min="9471" max="9471" width="27" style="322" customWidth="1"/>
    <col min="9472" max="9473" width="33.81640625" style="322" customWidth="1"/>
    <col min="9474" max="9474" width="27.26953125" style="322" customWidth="1"/>
    <col min="9475" max="9707" width="11" style="322" customWidth="1"/>
    <col min="9708" max="9721" width="11" style="322"/>
    <col min="9722" max="9722" width="38.7265625" style="322" customWidth="1"/>
    <col min="9723" max="9724" width="14.7265625" style="322" customWidth="1"/>
    <col min="9725" max="9725" width="38.7265625" style="322" customWidth="1"/>
    <col min="9726" max="9726" width="6.453125" style="322" customWidth="1"/>
    <col min="9727" max="9727" width="27" style="322" customWidth="1"/>
    <col min="9728" max="9729" width="33.81640625" style="322" customWidth="1"/>
    <col min="9730" max="9730" width="27.26953125" style="322" customWidth="1"/>
    <col min="9731" max="9963" width="11" style="322" customWidth="1"/>
    <col min="9964" max="9977" width="11" style="322"/>
    <col min="9978" max="9978" width="38.7265625" style="322" customWidth="1"/>
    <col min="9979" max="9980" width="14.7265625" style="322" customWidth="1"/>
    <col min="9981" max="9981" width="38.7265625" style="322" customWidth="1"/>
    <col min="9982" max="9982" width="6.453125" style="322" customWidth="1"/>
    <col min="9983" max="9983" width="27" style="322" customWidth="1"/>
    <col min="9984" max="9985" width="33.81640625" style="322" customWidth="1"/>
    <col min="9986" max="9986" width="27.26953125" style="322" customWidth="1"/>
    <col min="9987" max="10219" width="11" style="322" customWidth="1"/>
    <col min="10220" max="10233" width="11" style="322"/>
    <col min="10234" max="10234" width="38.7265625" style="322" customWidth="1"/>
    <col min="10235" max="10236" width="14.7265625" style="322" customWidth="1"/>
    <col min="10237" max="10237" width="38.7265625" style="322" customWidth="1"/>
    <col min="10238" max="10238" width="6.453125" style="322" customWidth="1"/>
    <col min="10239" max="10239" width="27" style="322" customWidth="1"/>
    <col min="10240" max="10241" width="33.81640625" style="322" customWidth="1"/>
    <col min="10242" max="10242" width="27.26953125" style="322" customWidth="1"/>
    <col min="10243" max="10475" width="11" style="322" customWidth="1"/>
    <col min="10476" max="10489" width="11" style="322"/>
    <col min="10490" max="10490" width="38.7265625" style="322" customWidth="1"/>
    <col min="10491" max="10492" width="14.7265625" style="322" customWidth="1"/>
    <col min="10493" max="10493" width="38.7265625" style="322" customWidth="1"/>
    <col min="10494" max="10494" width="6.453125" style="322" customWidth="1"/>
    <col min="10495" max="10495" width="27" style="322" customWidth="1"/>
    <col min="10496" max="10497" width="33.81640625" style="322" customWidth="1"/>
    <col min="10498" max="10498" width="27.26953125" style="322" customWidth="1"/>
    <col min="10499" max="10731" width="11" style="322" customWidth="1"/>
    <col min="10732" max="10745" width="11" style="322"/>
    <col min="10746" max="10746" width="38.7265625" style="322" customWidth="1"/>
    <col min="10747" max="10748" width="14.7265625" style="322" customWidth="1"/>
    <col min="10749" max="10749" width="38.7265625" style="322" customWidth="1"/>
    <col min="10750" max="10750" width="6.453125" style="322" customWidth="1"/>
    <col min="10751" max="10751" width="27" style="322" customWidth="1"/>
    <col min="10752" max="10753" width="33.81640625" style="322" customWidth="1"/>
    <col min="10754" max="10754" width="27.26953125" style="322" customWidth="1"/>
    <col min="10755" max="10987" width="11" style="322" customWidth="1"/>
    <col min="10988" max="11001" width="11" style="322"/>
    <col min="11002" max="11002" width="38.7265625" style="322" customWidth="1"/>
    <col min="11003" max="11004" width="14.7265625" style="322" customWidth="1"/>
    <col min="11005" max="11005" width="38.7265625" style="322" customWidth="1"/>
    <col min="11006" max="11006" width="6.453125" style="322" customWidth="1"/>
    <col min="11007" max="11007" width="27" style="322" customWidth="1"/>
    <col min="11008" max="11009" width="33.81640625" style="322" customWidth="1"/>
    <col min="11010" max="11010" width="27.26953125" style="322" customWidth="1"/>
    <col min="11011" max="11243" width="11" style="322" customWidth="1"/>
    <col min="11244" max="11257" width="11" style="322"/>
    <col min="11258" max="11258" width="38.7265625" style="322" customWidth="1"/>
    <col min="11259" max="11260" width="14.7265625" style="322" customWidth="1"/>
    <col min="11261" max="11261" width="38.7265625" style="322" customWidth="1"/>
    <col min="11262" max="11262" width="6.453125" style="322" customWidth="1"/>
    <col min="11263" max="11263" width="27" style="322" customWidth="1"/>
    <col min="11264" max="11265" width="33.81640625" style="322" customWidth="1"/>
    <col min="11266" max="11266" width="27.26953125" style="322" customWidth="1"/>
    <col min="11267" max="11499" width="11" style="322" customWidth="1"/>
    <col min="11500" max="11513" width="11" style="322"/>
    <col min="11514" max="11514" width="38.7265625" style="322" customWidth="1"/>
    <col min="11515" max="11516" width="14.7265625" style="322" customWidth="1"/>
    <col min="11517" max="11517" width="38.7265625" style="322" customWidth="1"/>
    <col min="11518" max="11518" width="6.453125" style="322" customWidth="1"/>
    <col min="11519" max="11519" width="27" style="322" customWidth="1"/>
    <col min="11520" max="11521" width="33.81640625" style="322" customWidth="1"/>
    <col min="11522" max="11522" width="27.26953125" style="322" customWidth="1"/>
    <col min="11523" max="11755" width="11" style="322" customWidth="1"/>
    <col min="11756" max="11769" width="11" style="322"/>
    <col min="11770" max="11770" width="38.7265625" style="322" customWidth="1"/>
    <col min="11771" max="11772" width="14.7265625" style="322" customWidth="1"/>
    <col min="11773" max="11773" width="38.7265625" style="322" customWidth="1"/>
    <col min="11774" max="11774" width="6.453125" style="322" customWidth="1"/>
    <col min="11775" max="11775" width="27" style="322" customWidth="1"/>
    <col min="11776" max="11777" width="33.81640625" style="322" customWidth="1"/>
    <col min="11778" max="11778" width="27.26953125" style="322" customWidth="1"/>
    <col min="11779" max="12011" width="11" style="322" customWidth="1"/>
    <col min="12012" max="12025" width="11" style="322"/>
    <col min="12026" max="12026" width="38.7265625" style="322" customWidth="1"/>
    <col min="12027" max="12028" width="14.7265625" style="322" customWidth="1"/>
    <col min="12029" max="12029" width="38.7265625" style="322" customWidth="1"/>
    <col min="12030" max="12030" width="6.453125" style="322" customWidth="1"/>
    <col min="12031" max="12031" width="27" style="322" customWidth="1"/>
    <col min="12032" max="12033" width="33.81640625" style="322" customWidth="1"/>
    <col min="12034" max="12034" width="27.26953125" style="322" customWidth="1"/>
    <col min="12035" max="12267" width="11" style="322" customWidth="1"/>
    <col min="12268" max="12281" width="11" style="322"/>
    <col min="12282" max="12282" width="38.7265625" style="322" customWidth="1"/>
    <col min="12283" max="12284" width="14.7265625" style="322" customWidth="1"/>
    <col min="12285" max="12285" width="38.7265625" style="322" customWidth="1"/>
    <col min="12286" max="12286" width="6.453125" style="322" customWidth="1"/>
    <col min="12287" max="12287" width="27" style="322" customWidth="1"/>
    <col min="12288" max="12289" width="33.81640625" style="322" customWidth="1"/>
    <col min="12290" max="12290" width="27.26953125" style="322" customWidth="1"/>
    <col min="12291" max="12523" width="11" style="322" customWidth="1"/>
    <col min="12524" max="12537" width="11" style="322"/>
    <col min="12538" max="12538" width="38.7265625" style="322" customWidth="1"/>
    <col min="12539" max="12540" width="14.7265625" style="322" customWidth="1"/>
    <col min="12541" max="12541" width="38.7265625" style="322" customWidth="1"/>
    <col min="12542" max="12542" width="6.453125" style="322" customWidth="1"/>
    <col min="12543" max="12543" width="27" style="322" customWidth="1"/>
    <col min="12544" max="12545" width="33.81640625" style="322" customWidth="1"/>
    <col min="12546" max="12546" width="27.26953125" style="322" customWidth="1"/>
    <col min="12547" max="12779" width="11" style="322" customWidth="1"/>
    <col min="12780" max="12793" width="11" style="322"/>
    <col min="12794" max="12794" width="38.7265625" style="322" customWidth="1"/>
    <col min="12795" max="12796" width="14.7265625" style="322" customWidth="1"/>
    <col min="12797" max="12797" width="38.7265625" style="322" customWidth="1"/>
    <col min="12798" max="12798" width="6.453125" style="322" customWidth="1"/>
    <col min="12799" max="12799" width="27" style="322" customWidth="1"/>
    <col min="12800" max="12801" width="33.81640625" style="322" customWidth="1"/>
    <col min="12802" max="12802" width="27.26953125" style="322" customWidth="1"/>
    <col min="12803" max="13035" width="11" style="322" customWidth="1"/>
    <col min="13036" max="13049" width="11" style="322"/>
    <col min="13050" max="13050" width="38.7265625" style="322" customWidth="1"/>
    <col min="13051" max="13052" width="14.7265625" style="322" customWidth="1"/>
    <col min="13053" max="13053" width="38.7265625" style="322" customWidth="1"/>
    <col min="13054" max="13054" width="6.453125" style="322" customWidth="1"/>
    <col min="13055" max="13055" width="27" style="322" customWidth="1"/>
    <col min="13056" max="13057" width="33.81640625" style="322" customWidth="1"/>
    <col min="13058" max="13058" width="27.26953125" style="322" customWidth="1"/>
    <col min="13059" max="13291" width="11" style="322" customWidth="1"/>
    <col min="13292" max="13305" width="11" style="322"/>
    <col min="13306" max="13306" width="38.7265625" style="322" customWidth="1"/>
    <col min="13307" max="13308" width="14.7265625" style="322" customWidth="1"/>
    <col min="13309" max="13309" width="38.7265625" style="322" customWidth="1"/>
    <col min="13310" max="13310" width="6.453125" style="322" customWidth="1"/>
    <col min="13311" max="13311" width="27" style="322" customWidth="1"/>
    <col min="13312" max="13313" width="33.81640625" style="322" customWidth="1"/>
    <col min="13314" max="13314" width="27.26953125" style="322" customWidth="1"/>
    <col min="13315" max="13547" width="11" style="322" customWidth="1"/>
    <col min="13548" max="13561" width="11" style="322"/>
    <col min="13562" max="13562" width="38.7265625" style="322" customWidth="1"/>
    <col min="13563" max="13564" width="14.7265625" style="322" customWidth="1"/>
    <col min="13565" max="13565" width="38.7265625" style="322" customWidth="1"/>
    <col min="13566" max="13566" width="6.453125" style="322" customWidth="1"/>
    <col min="13567" max="13567" width="27" style="322" customWidth="1"/>
    <col min="13568" max="13569" width="33.81640625" style="322" customWidth="1"/>
    <col min="13570" max="13570" width="27.26953125" style="322" customWidth="1"/>
    <col min="13571" max="13803" width="11" style="322" customWidth="1"/>
    <col min="13804" max="13817" width="11" style="322"/>
    <col min="13818" max="13818" width="38.7265625" style="322" customWidth="1"/>
    <col min="13819" max="13820" width="14.7265625" style="322" customWidth="1"/>
    <col min="13821" max="13821" width="38.7265625" style="322" customWidth="1"/>
    <col min="13822" max="13822" width="6.453125" style="322" customWidth="1"/>
    <col min="13823" max="13823" width="27" style="322" customWidth="1"/>
    <col min="13824" max="13825" width="33.81640625" style="322" customWidth="1"/>
    <col min="13826" max="13826" width="27.26953125" style="322" customWidth="1"/>
    <col min="13827" max="14059" width="11" style="322" customWidth="1"/>
    <col min="14060" max="14073" width="11" style="322"/>
    <col min="14074" max="14074" width="38.7265625" style="322" customWidth="1"/>
    <col min="14075" max="14076" width="14.7265625" style="322" customWidth="1"/>
    <col min="14077" max="14077" width="38.7265625" style="322" customWidth="1"/>
    <col min="14078" max="14078" width="6.453125" style="322" customWidth="1"/>
    <col min="14079" max="14079" width="27" style="322" customWidth="1"/>
    <col min="14080" max="14081" width="33.81640625" style="322" customWidth="1"/>
    <col min="14082" max="14082" width="27.26953125" style="322" customWidth="1"/>
    <col min="14083" max="14315" width="11" style="322" customWidth="1"/>
    <col min="14316" max="14329" width="11" style="322"/>
    <col min="14330" max="14330" width="38.7265625" style="322" customWidth="1"/>
    <col min="14331" max="14332" width="14.7265625" style="322" customWidth="1"/>
    <col min="14333" max="14333" width="38.7265625" style="322" customWidth="1"/>
    <col min="14334" max="14334" width="6.453125" style="322" customWidth="1"/>
    <col min="14335" max="14335" width="27" style="322" customWidth="1"/>
    <col min="14336" max="14337" width="33.81640625" style="322" customWidth="1"/>
    <col min="14338" max="14338" width="27.26953125" style="322" customWidth="1"/>
    <col min="14339" max="14571" width="11" style="322" customWidth="1"/>
    <col min="14572" max="14585" width="11" style="322"/>
    <col min="14586" max="14586" width="38.7265625" style="322" customWidth="1"/>
    <col min="14587" max="14588" width="14.7265625" style="322" customWidth="1"/>
    <col min="14589" max="14589" width="38.7265625" style="322" customWidth="1"/>
    <col min="14590" max="14590" width="6.453125" style="322" customWidth="1"/>
    <col min="14591" max="14591" width="27" style="322" customWidth="1"/>
    <col min="14592" max="14593" width="33.81640625" style="322" customWidth="1"/>
    <col min="14594" max="14594" width="27.26953125" style="322" customWidth="1"/>
    <col min="14595" max="14827" width="11" style="322" customWidth="1"/>
    <col min="14828" max="14841" width="11" style="322"/>
    <col min="14842" max="14842" width="38.7265625" style="322" customWidth="1"/>
    <col min="14843" max="14844" width="14.7265625" style="322" customWidth="1"/>
    <col min="14845" max="14845" width="38.7265625" style="322" customWidth="1"/>
    <col min="14846" max="14846" width="6.453125" style="322" customWidth="1"/>
    <col min="14847" max="14847" width="27" style="322" customWidth="1"/>
    <col min="14848" max="14849" width="33.81640625" style="322" customWidth="1"/>
    <col min="14850" max="14850" width="27.26953125" style="322" customWidth="1"/>
    <col min="14851" max="15083" width="11" style="322" customWidth="1"/>
    <col min="15084" max="15097" width="11" style="322"/>
    <col min="15098" max="15098" width="38.7265625" style="322" customWidth="1"/>
    <col min="15099" max="15100" width="14.7265625" style="322" customWidth="1"/>
    <col min="15101" max="15101" width="38.7265625" style="322" customWidth="1"/>
    <col min="15102" max="15102" width="6.453125" style="322" customWidth="1"/>
    <col min="15103" max="15103" width="27" style="322" customWidth="1"/>
    <col min="15104" max="15105" width="33.81640625" style="322" customWidth="1"/>
    <col min="15106" max="15106" width="27.26953125" style="322" customWidth="1"/>
    <col min="15107" max="15339" width="11" style="322" customWidth="1"/>
    <col min="15340" max="15353" width="11" style="322"/>
    <col min="15354" max="15354" width="38.7265625" style="322" customWidth="1"/>
    <col min="15355" max="15356" width="14.7265625" style="322" customWidth="1"/>
    <col min="15357" max="15357" width="38.7265625" style="322" customWidth="1"/>
    <col min="15358" max="15358" width="6.453125" style="322" customWidth="1"/>
    <col min="15359" max="15359" width="27" style="322" customWidth="1"/>
    <col min="15360" max="15361" width="33.81640625" style="322" customWidth="1"/>
    <col min="15362" max="15362" width="27.26953125" style="322" customWidth="1"/>
    <col min="15363" max="15595" width="11" style="322" customWidth="1"/>
    <col min="15596" max="15609" width="11" style="322"/>
    <col min="15610" max="15610" width="38.7265625" style="322" customWidth="1"/>
    <col min="15611" max="15612" width="14.7265625" style="322" customWidth="1"/>
    <col min="15613" max="15613" width="38.7265625" style="322" customWidth="1"/>
    <col min="15614" max="15614" width="6.453125" style="322" customWidth="1"/>
    <col min="15615" max="15615" width="27" style="322" customWidth="1"/>
    <col min="15616" max="15617" width="33.81640625" style="322" customWidth="1"/>
    <col min="15618" max="15618" width="27.26953125" style="322" customWidth="1"/>
    <col min="15619" max="15851" width="11" style="322" customWidth="1"/>
    <col min="15852" max="15865" width="11" style="322"/>
    <col min="15866" max="15866" width="38.7265625" style="322" customWidth="1"/>
    <col min="15867" max="15868" width="14.7265625" style="322" customWidth="1"/>
    <col min="15869" max="15869" width="38.7265625" style="322" customWidth="1"/>
    <col min="15870" max="15870" width="6.453125" style="322" customWidth="1"/>
    <col min="15871" max="15871" width="27" style="322" customWidth="1"/>
    <col min="15872" max="15873" width="33.81640625" style="322" customWidth="1"/>
    <col min="15874" max="15874" width="27.26953125" style="322" customWidth="1"/>
    <col min="15875" max="16107" width="11" style="322" customWidth="1"/>
    <col min="16108" max="16121" width="11" style="322"/>
    <col min="16122" max="16122" width="38.7265625" style="322" customWidth="1"/>
    <col min="16123" max="16124" width="14.7265625" style="322" customWidth="1"/>
    <col min="16125" max="16125" width="38.7265625" style="322" customWidth="1"/>
    <col min="16126" max="16126" width="6.453125" style="322" customWidth="1"/>
    <col min="16127" max="16127" width="27" style="322" customWidth="1"/>
    <col min="16128" max="16129" width="33.81640625" style="322" customWidth="1"/>
    <col min="16130" max="16130" width="27.26953125" style="322" customWidth="1"/>
    <col min="16131" max="16363" width="11" style="322" customWidth="1"/>
    <col min="16364" max="16384" width="11" style="322"/>
  </cols>
  <sheetData>
    <row r="1" spans="1:5" ht="24.75" customHeight="1">
      <c r="A1" s="1" t="s">
        <v>0</v>
      </c>
      <c r="B1" s="482"/>
      <c r="C1" s="482"/>
      <c r="D1" s="404" t="s">
        <v>1</v>
      </c>
      <c r="E1" s="323"/>
    </row>
    <row r="2" spans="1:5" ht="19" customHeight="1">
      <c r="E2" s="323"/>
    </row>
    <row r="3" spans="1:5" s="370" customFormat="1" ht="19" customHeight="1">
      <c r="A3" s="324" t="s">
        <v>579</v>
      </c>
      <c r="B3" s="326"/>
      <c r="C3" s="326"/>
      <c r="D3" s="483" t="s">
        <v>580</v>
      </c>
      <c r="E3" s="325"/>
    </row>
    <row r="4" spans="1:5" ht="19" customHeight="1">
      <c r="A4" s="347" t="s">
        <v>581</v>
      </c>
      <c r="D4" s="484" t="s">
        <v>582</v>
      </c>
      <c r="E4" s="323"/>
    </row>
    <row r="5" spans="1:5" ht="19" customHeight="1">
      <c r="A5" s="324" t="s">
        <v>583</v>
      </c>
      <c r="B5" s="326"/>
      <c r="C5" s="326"/>
    </row>
    <row r="6" spans="1:5">
      <c r="A6" s="349">
        <v>2022</v>
      </c>
      <c r="B6" s="485" t="s">
        <v>584</v>
      </c>
      <c r="C6" s="332" t="s">
        <v>585</v>
      </c>
      <c r="D6" s="705">
        <v>2022</v>
      </c>
      <c r="E6" s="330"/>
    </row>
    <row r="7" spans="1:5" ht="15" customHeight="1">
      <c r="B7" s="440" t="s">
        <v>586</v>
      </c>
      <c r="C7" s="332" t="s">
        <v>587</v>
      </c>
      <c r="D7" s="282"/>
      <c r="E7" s="282"/>
    </row>
    <row r="8" spans="1:5" ht="8.15" customHeight="1">
      <c r="A8" s="197"/>
      <c r="D8" s="282"/>
      <c r="E8" s="282"/>
    </row>
    <row r="9" spans="1:5" ht="14.15" customHeight="1">
      <c r="A9" s="178" t="s">
        <v>17</v>
      </c>
      <c r="B9" s="783">
        <f>B10+B11+B12+B13+B14+B15+B16+B17:C17</f>
        <v>1527</v>
      </c>
      <c r="C9" s="783">
        <f>C10+C11+C12+C13+C14+C15+C16+C17:D17</f>
        <v>1270</v>
      </c>
      <c r="D9" s="486" t="s">
        <v>18</v>
      </c>
    </row>
    <row r="10" spans="1:5" ht="14.15" customHeight="1">
      <c r="A10" s="193" t="s">
        <v>19</v>
      </c>
      <c r="B10" s="784">
        <v>125</v>
      </c>
      <c r="C10" s="784">
        <v>41</v>
      </c>
      <c r="D10" s="487" t="s">
        <v>20</v>
      </c>
    </row>
    <row r="11" spans="1:5" ht="14.15" customHeight="1">
      <c r="A11" s="193" t="s">
        <v>21</v>
      </c>
      <c r="B11" s="784">
        <v>66</v>
      </c>
      <c r="C11" s="784">
        <v>22</v>
      </c>
      <c r="D11" s="487" t="s">
        <v>22</v>
      </c>
      <c r="E11" s="488"/>
    </row>
    <row r="12" spans="1:5" ht="14.15" customHeight="1">
      <c r="A12" s="193" t="s">
        <v>23</v>
      </c>
      <c r="B12" s="784">
        <v>9</v>
      </c>
      <c r="C12" s="784">
        <v>2</v>
      </c>
      <c r="D12" s="487" t="s">
        <v>24</v>
      </c>
      <c r="E12" s="488"/>
    </row>
    <row r="13" spans="1:5" ht="14.15" customHeight="1">
      <c r="A13" s="489" t="s">
        <v>25</v>
      </c>
      <c r="B13" s="784">
        <v>112</v>
      </c>
      <c r="C13" s="784">
        <v>102</v>
      </c>
      <c r="D13" s="487" t="s">
        <v>26</v>
      </c>
      <c r="E13" s="488"/>
    </row>
    <row r="14" spans="1:5" ht="14.15" customHeight="1">
      <c r="A14" s="489" t="s">
        <v>433</v>
      </c>
      <c r="B14" s="784">
        <v>55</v>
      </c>
      <c r="C14" s="784">
        <v>21</v>
      </c>
      <c r="D14" s="487" t="s">
        <v>34</v>
      </c>
      <c r="E14" s="488"/>
    </row>
    <row r="15" spans="1:5" ht="14.15" customHeight="1">
      <c r="A15" s="489" t="s">
        <v>27</v>
      </c>
      <c r="B15" s="784">
        <v>54</v>
      </c>
      <c r="C15" s="784">
        <v>27</v>
      </c>
      <c r="D15" s="487" t="s">
        <v>28</v>
      </c>
      <c r="E15" s="488"/>
    </row>
    <row r="16" spans="1:5" ht="14.15" customHeight="1">
      <c r="A16" s="489" t="s">
        <v>434</v>
      </c>
      <c r="B16" s="784">
        <v>980</v>
      </c>
      <c r="C16" s="784">
        <v>808</v>
      </c>
      <c r="D16" s="487" t="s">
        <v>30</v>
      </c>
      <c r="E16" s="488"/>
    </row>
    <row r="17" spans="1:5" ht="14.15" customHeight="1">
      <c r="A17" s="489" t="s">
        <v>435</v>
      </c>
      <c r="B17" s="784">
        <v>126</v>
      </c>
      <c r="C17" s="784">
        <v>247</v>
      </c>
      <c r="D17" s="487" t="s">
        <v>32</v>
      </c>
      <c r="E17" s="414"/>
    </row>
    <row r="18" spans="1:5" ht="14.15" customHeight="1">
      <c r="A18" s="185" t="s">
        <v>35</v>
      </c>
      <c r="B18" s="783">
        <f>B19+B20+B21+B22+B23+B24+B25+B26</f>
        <v>1129</v>
      </c>
      <c r="C18" s="783">
        <f>C19+C20+C21+C22+C23+C24+C25+C26</f>
        <v>687</v>
      </c>
      <c r="D18" s="490" t="s">
        <v>36</v>
      </c>
      <c r="E18" s="414"/>
    </row>
    <row r="19" spans="1:5" ht="14.15" customHeight="1">
      <c r="A19" s="193" t="s">
        <v>37</v>
      </c>
      <c r="B19" s="784">
        <v>65</v>
      </c>
      <c r="C19" s="784">
        <v>86</v>
      </c>
      <c r="D19" s="358" t="s">
        <v>38</v>
      </c>
      <c r="E19" s="414"/>
    </row>
    <row r="20" spans="1:5" ht="14.15" customHeight="1">
      <c r="A20" s="193" t="s">
        <v>39</v>
      </c>
      <c r="B20" s="784">
        <v>38</v>
      </c>
      <c r="C20" s="784">
        <v>21</v>
      </c>
      <c r="D20" s="358" t="s">
        <v>40</v>
      </c>
      <c r="E20" s="414"/>
    </row>
    <row r="21" spans="1:5" ht="14.15" customHeight="1">
      <c r="A21" s="193" t="s">
        <v>41</v>
      </c>
      <c r="B21" s="784">
        <v>45</v>
      </c>
      <c r="C21" s="784">
        <v>10</v>
      </c>
      <c r="D21" s="358" t="s">
        <v>42</v>
      </c>
      <c r="E21" s="414"/>
    </row>
    <row r="22" spans="1:5" ht="14.15" customHeight="1">
      <c r="A22" s="193" t="s">
        <v>43</v>
      </c>
      <c r="B22" s="784">
        <v>44</v>
      </c>
      <c r="C22" s="784">
        <v>25</v>
      </c>
      <c r="D22" s="487" t="s">
        <v>44</v>
      </c>
      <c r="E22" s="414"/>
    </row>
    <row r="23" spans="1:5" ht="14.15" customHeight="1">
      <c r="A23" s="193" t="s">
        <v>45</v>
      </c>
      <c r="B23" s="784">
        <v>49</v>
      </c>
      <c r="C23" s="784">
        <v>8</v>
      </c>
      <c r="D23" s="358" t="s">
        <v>46</v>
      </c>
      <c r="E23" s="414"/>
    </row>
    <row r="24" spans="1:5" ht="14.15" customHeight="1">
      <c r="A24" s="193" t="s">
        <v>47</v>
      </c>
      <c r="B24" s="784">
        <v>115</v>
      </c>
      <c r="C24" s="784">
        <v>189</v>
      </c>
      <c r="D24" s="358" t="s">
        <v>48</v>
      </c>
      <c r="E24" s="414"/>
    </row>
    <row r="25" spans="1:5" ht="14.15" customHeight="1">
      <c r="A25" s="193" t="s">
        <v>49</v>
      </c>
      <c r="B25" s="784">
        <v>720</v>
      </c>
      <c r="C25" s="784">
        <v>316</v>
      </c>
      <c r="D25" s="358" t="s">
        <v>50</v>
      </c>
      <c r="E25" s="414"/>
    </row>
    <row r="26" spans="1:5" ht="14.15" customHeight="1">
      <c r="A26" s="193" t="s">
        <v>51</v>
      </c>
      <c r="B26" s="784">
        <v>53</v>
      </c>
      <c r="C26" s="784">
        <v>32</v>
      </c>
      <c r="D26" s="358" t="s">
        <v>52</v>
      </c>
      <c r="E26" s="414"/>
    </row>
    <row r="27" spans="1:5" ht="14.15" customHeight="1">
      <c r="A27" s="178" t="s">
        <v>53</v>
      </c>
      <c r="B27" s="783">
        <f>B28+B29+B30+B31+B32+B33+B34+B35+B36</f>
        <v>2243</v>
      </c>
      <c r="C27" s="783">
        <f>C28+C29+C30+C31+C32+C33+C34+C35+C36</f>
        <v>1400</v>
      </c>
      <c r="D27" s="486" t="s">
        <v>54</v>
      </c>
      <c r="E27" s="414"/>
    </row>
    <row r="28" spans="1:5" ht="14.15" customHeight="1">
      <c r="A28" s="491" t="s">
        <v>57</v>
      </c>
      <c r="B28" s="784">
        <v>72</v>
      </c>
      <c r="C28" s="784">
        <v>12</v>
      </c>
      <c r="D28" s="487" t="s">
        <v>58</v>
      </c>
      <c r="E28" s="414"/>
    </row>
    <row r="29" spans="1:5" ht="14.15" customHeight="1">
      <c r="A29" s="190" t="s">
        <v>59</v>
      </c>
      <c r="B29" s="784">
        <v>54</v>
      </c>
      <c r="C29" s="784">
        <v>30</v>
      </c>
      <c r="D29" s="487" t="s">
        <v>60</v>
      </c>
      <c r="E29" s="414"/>
    </row>
    <row r="30" spans="1:5" ht="14.15" customHeight="1">
      <c r="A30" s="492" t="s">
        <v>61</v>
      </c>
      <c r="B30" s="784">
        <v>1540</v>
      </c>
      <c r="C30" s="784">
        <v>691</v>
      </c>
      <c r="D30" s="487" t="s">
        <v>62</v>
      </c>
      <c r="E30" s="414"/>
    </row>
    <row r="31" spans="1:5" ht="14.15" customHeight="1">
      <c r="A31" s="193" t="s">
        <v>63</v>
      </c>
      <c r="B31" s="784">
        <v>55</v>
      </c>
      <c r="C31" s="784">
        <v>20</v>
      </c>
      <c r="D31" s="487" t="s">
        <v>955</v>
      </c>
      <c r="E31" s="414"/>
    </row>
    <row r="32" spans="1:5" ht="14.15" customHeight="1">
      <c r="A32" s="190" t="s">
        <v>55</v>
      </c>
      <c r="B32" s="784">
        <v>264</v>
      </c>
      <c r="C32" s="784">
        <v>460</v>
      </c>
      <c r="D32" s="487" t="s">
        <v>56</v>
      </c>
      <c r="E32" s="414"/>
    </row>
    <row r="33" spans="1:5" ht="14.15" customHeight="1">
      <c r="A33" s="493" t="s">
        <v>70</v>
      </c>
      <c r="B33" s="784">
        <v>20</v>
      </c>
      <c r="C33" s="784">
        <v>4</v>
      </c>
      <c r="D33" s="487" t="s">
        <v>71</v>
      </c>
      <c r="E33" s="414"/>
    </row>
    <row r="34" spans="1:5" ht="14.15" customHeight="1">
      <c r="A34" s="193" t="s">
        <v>64</v>
      </c>
      <c r="B34" s="784">
        <v>69</v>
      </c>
      <c r="C34" s="784">
        <v>48</v>
      </c>
      <c r="D34" s="487" t="s">
        <v>65</v>
      </c>
      <c r="E34" s="414"/>
    </row>
    <row r="35" spans="1:5" ht="14.15" customHeight="1">
      <c r="A35" s="193" t="s">
        <v>66</v>
      </c>
      <c r="B35" s="784">
        <v>77</v>
      </c>
      <c r="C35" s="784">
        <v>38</v>
      </c>
      <c r="D35" s="487" t="s">
        <v>67</v>
      </c>
      <c r="E35" s="414"/>
    </row>
    <row r="36" spans="1:5" ht="14.15" customHeight="1">
      <c r="A36" s="193" t="s">
        <v>68</v>
      </c>
      <c r="B36" s="784">
        <v>92</v>
      </c>
      <c r="C36" s="784">
        <v>97</v>
      </c>
      <c r="D36" s="487" t="s">
        <v>69</v>
      </c>
      <c r="E36" s="414"/>
    </row>
    <row r="37" spans="1:5" ht="14.15" customHeight="1">
      <c r="A37" s="191" t="s">
        <v>72</v>
      </c>
      <c r="B37" s="783">
        <f>B38+B39+B40+B41+B42+B43+B44</f>
        <v>1696</v>
      </c>
      <c r="C37" s="783">
        <f>C38+C39+C40+C41+C42+C43+C44</f>
        <v>2990</v>
      </c>
      <c r="D37" s="486" t="s">
        <v>73</v>
      </c>
      <c r="E37" s="414"/>
    </row>
    <row r="38" spans="1:5" ht="14.15" customHeight="1">
      <c r="A38" s="491" t="s">
        <v>74</v>
      </c>
      <c r="B38" s="784">
        <v>219</v>
      </c>
      <c r="C38" s="784">
        <v>602</v>
      </c>
      <c r="D38" s="358" t="s">
        <v>75</v>
      </c>
      <c r="E38" s="414"/>
    </row>
    <row r="39" spans="1:5" ht="14.15" customHeight="1">
      <c r="A39" s="491" t="s">
        <v>76</v>
      </c>
      <c r="B39" s="784">
        <v>119</v>
      </c>
      <c r="C39" s="784">
        <v>129</v>
      </c>
      <c r="D39" s="487" t="s">
        <v>77</v>
      </c>
      <c r="E39" s="414"/>
    </row>
    <row r="40" spans="1:5" ht="14.15" customHeight="1">
      <c r="A40" s="491" t="s">
        <v>78</v>
      </c>
      <c r="B40" s="784">
        <v>810</v>
      </c>
      <c r="C40" s="784">
        <v>1363</v>
      </c>
      <c r="D40" s="487" t="s">
        <v>79</v>
      </c>
      <c r="E40" s="414"/>
    </row>
    <row r="41" spans="1:5" ht="14.15" customHeight="1">
      <c r="A41" s="491" t="s">
        <v>80</v>
      </c>
      <c r="B41" s="784">
        <v>219</v>
      </c>
      <c r="C41" s="784">
        <v>413</v>
      </c>
      <c r="D41" s="487" t="s">
        <v>81</v>
      </c>
      <c r="E41" s="414"/>
    </row>
    <row r="42" spans="1:5" ht="14.15" customHeight="1">
      <c r="A42" s="491" t="s">
        <v>82</v>
      </c>
      <c r="B42" s="784">
        <v>79</v>
      </c>
      <c r="C42" s="784">
        <v>52</v>
      </c>
      <c r="D42" s="358" t="s">
        <v>83</v>
      </c>
      <c r="E42" s="414"/>
    </row>
    <row r="43" spans="1:5" ht="14.15" customHeight="1">
      <c r="A43" s="491" t="s">
        <v>84</v>
      </c>
      <c r="B43" s="784">
        <v>44</v>
      </c>
      <c r="C43" s="784">
        <v>55</v>
      </c>
      <c r="D43" s="358" t="s">
        <v>85</v>
      </c>
    </row>
    <row r="44" spans="1:5" ht="14.15" customHeight="1">
      <c r="A44" s="491" t="s">
        <v>86</v>
      </c>
      <c r="B44" s="784">
        <v>206</v>
      </c>
      <c r="C44" s="784">
        <v>376</v>
      </c>
      <c r="D44" s="487" t="s">
        <v>87</v>
      </c>
      <c r="E44" s="414"/>
    </row>
    <row r="45" spans="1:5" ht="14.15" customHeight="1">
      <c r="A45" s="192" t="s">
        <v>88</v>
      </c>
      <c r="B45" s="783">
        <f>B46+B47+B48+B49+B50</f>
        <v>533</v>
      </c>
      <c r="C45" s="783">
        <f>C46+C47+C48+C49+C50</f>
        <v>521</v>
      </c>
      <c r="D45" s="486" t="s">
        <v>89</v>
      </c>
    </row>
    <row r="46" spans="1:5" ht="14.15" customHeight="1">
      <c r="A46" s="193" t="s">
        <v>90</v>
      </c>
      <c r="B46" s="784">
        <v>91</v>
      </c>
      <c r="C46" s="784">
        <v>30</v>
      </c>
      <c r="D46" s="487" t="s">
        <v>91</v>
      </c>
      <c r="E46" s="414"/>
    </row>
    <row r="47" spans="1:5" ht="14.15" customHeight="1">
      <c r="A47" s="491" t="s">
        <v>92</v>
      </c>
      <c r="B47" s="784">
        <v>167</v>
      </c>
      <c r="C47" s="784">
        <v>201</v>
      </c>
      <c r="D47" s="487" t="s">
        <v>93</v>
      </c>
    </row>
    <row r="48" spans="1:5" ht="14.15" customHeight="1">
      <c r="A48" s="491" t="s">
        <v>94</v>
      </c>
      <c r="B48" s="784">
        <v>62</v>
      </c>
      <c r="C48" s="784">
        <v>78</v>
      </c>
      <c r="D48" s="487" t="s">
        <v>95</v>
      </c>
    </row>
    <row r="49" spans="1:4" ht="14.15" customHeight="1">
      <c r="A49" s="491" t="s">
        <v>96</v>
      </c>
      <c r="B49" s="784">
        <v>88</v>
      </c>
      <c r="C49" s="784">
        <v>46</v>
      </c>
      <c r="D49" s="487" t="s">
        <v>97</v>
      </c>
    </row>
    <row r="50" spans="1:4" ht="14.15" customHeight="1">
      <c r="A50" s="491" t="s">
        <v>98</v>
      </c>
      <c r="B50" s="784">
        <v>125</v>
      </c>
      <c r="C50" s="784">
        <v>166</v>
      </c>
      <c r="D50" s="358" t="s">
        <v>99</v>
      </c>
    </row>
    <row r="51" spans="1:4" ht="14.15" customHeight="1">
      <c r="A51" s="344"/>
      <c r="B51" s="27"/>
      <c r="C51" s="27"/>
      <c r="D51" s="494"/>
    </row>
    <row r="52" spans="1:4" ht="14.15" customHeight="1">
      <c r="A52" s="344"/>
      <c r="B52" s="220"/>
      <c r="C52" s="220"/>
      <c r="D52" s="494"/>
    </row>
    <row r="53" spans="1:4" ht="14.15" customHeight="1">
      <c r="A53" s="344"/>
      <c r="B53" s="220"/>
      <c r="C53" s="220"/>
      <c r="D53" s="494"/>
    </row>
    <row r="54" spans="1:4" ht="14.15" customHeight="1">
      <c r="A54" s="344"/>
      <c r="B54" s="220"/>
      <c r="C54" s="220"/>
      <c r="D54" s="494"/>
    </row>
    <row r="55" spans="1:4" ht="14.15" customHeight="1">
      <c r="A55" s="344"/>
      <c r="B55" s="220"/>
      <c r="C55" s="220"/>
      <c r="D55" s="494"/>
    </row>
    <row r="56" spans="1:4" ht="12.75" customHeight="1">
      <c r="A56" s="495"/>
      <c r="B56" s="496"/>
      <c r="C56" s="496"/>
    </row>
    <row r="57" spans="1:4" ht="12.75" customHeight="1">
      <c r="A57" s="330"/>
      <c r="B57" s="332"/>
      <c r="C57" s="332"/>
    </row>
    <row r="58" spans="1:4" ht="12.75" customHeight="1"/>
    <row r="59" spans="1:4">
      <c r="A59" s="349"/>
    </row>
    <row r="65" spans="1:4" ht="22.5">
      <c r="A65" s="1" t="s">
        <v>0</v>
      </c>
      <c r="B65" s="1"/>
      <c r="C65" s="1"/>
      <c r="D65" s="404" t="s">
        <v>1</v>
      </c>
    </row>
    <row r="66" spans="1:4">
      <c r="B66" s="322"/>
      <c r="C66" s="322"/>
      <c r="D66" s="323"/>
    </row>
    <row r="67" spans="1:4" ht="20">
      <c r="A67" s="324" t="s">
        <v>579</v>
      </c>
      <c r="B67" s="326"/>
      <c r="C67" s="326"/>
      <c r="D67" s="483" t="s">
        <v>580</v>
      </c>
    </row>
    <row r="68" spans="1:4" ht="20">
      <c r="A68" s="324" t="s">
        <v>588</v>
      </c>
      <c r="B68" s="322"/>
      <c r="C68" s="322"/>
      <c r="D68" s="484" t="s">
        <v>589</v>
      </c>
    </row>
    <row r="69" spans="1:4" ht="17.5">
      <c r="B69" s="324"/>
      <c r="C69" s="324"/>
      <c r="D69" s="406"/>
    </row>
    <row r="70" spans="1:4">
      <c r="A70" s="349">
        <v>2022</v>
      </c>
      <c r="B70" s="485" t="s">
        <v>584</v>
      </c>
      <c r="C70" s="332" t="s">
        <v>585</v>
      </c>
      <c r="D70" s="705">
        <v>2022</v>
      </c>
    </row>
    <row r="71" spans="1:4">
      <c r="B71" s="440" t="s">
        <v>586</v>
      </c>
      <c r="C71" s="332" t="s">
        <v>587</v>
      </c>
      <c r="D71" s="282"/>
    </row>
    <row r="72" spans="1:4" ht="14">
      <c r="A72" s="197"/>
      <c r="B72" s="197"/>
      <c r="C72" s="197"/>
      <c r="D72" s="282"/>
    </row>
    <row r="73" spans="1:4" ht="14">
      <c r="A73" s="350" t="s">
        <v>102</v>
      </c>
      <c r="B73" s="497">
        <f>B74+B75+B76+B77+B78+B79+B80+B81+B82+B83+B84+B85+B86+B87+B88+B89</f>
        <v>3282</v>
      </c>
      <c r="C73" s="497">
        <f>C74+C75+C76+C77+C78+C79+C80+C81+C82+C83+C84+C85+C86+C87+C88+C89</f>
        <v>5192</v>
      </c>
      <c r="D73" s="352" t="s">
        <v>103</v>
      </c>
    </row>
    <row r="74" spans="1:4" ht="14">
      <c r="A74" s="58" t="s">
        <v>828</v>
      </c>
      <c r="B74" s="449">
        <v>96</v>
      </c>
      <c r="C74" s="449">
        <v>309</v>
      </c>
      <c r="D74" s="59" t="s">
        <v>845</v>
      </c>
    </row>
    <row r="75" spans="1:4" ht="14">
      <c r="A75" s="58" t="s">
        <v>829</v>
      </c>
      <c r="B75" s="449">
        <v>96</v>
      </c>
      <c r="C75" s="449">
        <v>363</v>
      </c>
      <c r="D75" s="59" t="s">
        <v>844</v>
      </c>
    </row>
    <row r="76" spans="1:4" ht="14">
      <c r="A76" s="58" t="s">
        <v>830</v>
      </c>
      <c r="B76" s="449">
        <v>116</v>
      </c>
      <c r="C76" s="449">
        <v>140</v>
      </c>
      <c r="D76" s="60" t="s">
        <v>846</v>
      </c>
    </row>
    <row r="77" spans="1:4" ht="14">
      <c r="A77" s="58" t="s">
        <v>831</v>
      </c>
      <c r="B77" s="449">
        <v>59</v>
      </c>
      <c r="C77" s="449">
        <v>240</v>
      </c>
      <c r="D77" s="59" t="s">
        <v>847</v>
      </c>
    </row>
    <row r="78" spans="1:4" ht="14">
      <c r="A78" s="58" t="s">
        <v>832</v>
      </c>
      <c r="B78" s="449">
        <v>83</v>
      </c>
      <c r="C78" s="449">
        <v>66</v>
      </c>
      <c r="D78" s="59" t="s">
        <v>848</v>
      </c>
    </row>
    <row r="79" spans="1:4" ht="14">
      <c r="A79" s="58" t="s">
        <v>833</v>
      </c>
      <c r="B79" s="449">
        <v>72</v>
      </c>
      <c r="C79" s="449">
        <v>211</v>
      </c>
      <c r="D79" s="59" t="s">
        <v>849</v>
      </c>
    </row>
    <row r="80" spans="1:4" ht="14">
      <c r="A80" s="58" t="s">
        <v>834</v>
      </c>
      <c r="B80" s="449">
        <v>1913</v>
      </c>
      <c r="C80" s="449">
        <v>1858</v>
      </c>
      <c r="D80" s="59" t="s">
        <v>850</v>
      </c>
    </row>
    <row r="81" spans="1:4" ht="14">
      <c r="A81" s="58" t="s">
        <v>835</v>
      </c>
      <c r="B81" s="449">
        <v>140</v>
      </c>
      <c r="C81" s="449">
        <v>334</v>
      </c>
      <c r="D81" s="59" t="s">
        <v>851</v>
      </c>
    </row>
    <row r="82" spans="1:4" ht="14">
      <c r="A82" s="58" t="s">
        <v>836</v>
      </c>
      <c r="B82" s="449">
        <v>76</v>
      </c>
      <c r="C82" s="449">
        <v>522</v>
      </c>
      <c r="D82" s="59" t="s">
        <v>852</v>
      </c>
    </row>
    <row r="83" spans="1:4" ht="14">
      <c r="A83" s="58" t="s">
        <v>837</v>
      </c>
      <c r="B83" s="449">
        <v>46</v>
      </c>
      <c r="C83" s="449">
        <v>35</v>
      </c>
      <c r="D83" s="59" t="s">
        <v>125</v>
      </c>
    </row>
    <row r="84" spans="1:4" ht="14">
      <c r="A84" s="58" t="s">
        <v>838</v>
      </c>
      <c r="B84" s="449">
        <v>85</v>
      </c>
      <c r="C84" s="449">
        <v>283</v>
      </c>
      <c r="D84" s="59" t="s">
        <v>127</v>
      </c>
    </row>
    <row r="85" spans="1:4" ht="14">
      <c r="A85" s="58" t="s">
        <v>839</v>
      </c>
      <c r="B85" s="449">
        <v>79</v>
      </c>
      <c r="C85" s="449">
        <v>196</v>
      </c>
      <c r="D85" s="322" t="s">
        <v>827</v>
      </c>
    </row>
    <row r="86" spans="1:4" ht="14">
      <c r="A86" s="58" t="s">
        <v>840</v>
      </c>
      <c r="B86" s="449">
        <v>100</v>
      </c>
      <c r="C86" s="449">
        <v>133</v>
      </c>
      <c r="D86" s="322" t="s">
        <v>129</v>
      </c>
    </row>
    <row r="87" spans="1:4" ht="14">
      <c r="A87" s="58" t="s">
        <v>841</v>
      </c>
      <c r="B87" s="449">
        <v>158</v>
      </c>
      <c r="C87" s="449">
        <v>153</v>
      </c>
      <c r="D87" s="59" t="s">
        <v>131</v>
      </c>
    </row>
    <row r="88" spans="1:4" ht="14">
      <c r="A88" s="58" t="s">
        <v>842</v>
      </c>
      <c r="B88" s="449">
        <v>61</v>
      </c>
      <c r="C88" s="449">
        <v>66</v>
      </c>
      <c r="D88" s="59" t="s">
        <v>133</v>
      </c>
    </row>
    <row r="89" spans="1:4" ht="14">
      <c r="A89" s="58" t="s">
        <v>843</v>
      </c>
      <c r="B89" s="449">
        <v>102</v>
      </c>
      <c r="C89" s="449">
        <v>283</v>
      </c>
      <c r="D89" s="322" t="s">
        <v>117</v>
      </c>
    </row>
    <row r="90" spans="1:4" ht="14">
      <c r="A90" s="354" t="s">
        <v>134</v>
      </c>
      <c r="B90" s="497">
        <f>B91+B92+B93+B94+B95+B96+B97+B98</f>
        <v>2133</v>
      </c>
      <c r="C90" s="497">
        <f>C91+C92+C93+C94+C95+C96+C97+C98</f>
        <v>1459</v>
      </c>
      <c r="D90" s="355" t="s">
        <v>135</v>
      </c>
    </row>
    <row r="91" spans="1:4" ht="14">
      <c r="A91" s="58" t="s">
        <v>136</v>
      </c>
      <c r="B91" s="449">
        <v>85</v>
      </c>
      <c r="C91" s="449">
        <v>59</v>
      </c>
      <c r="D91" s="353" t="s">
        <v>137</v>
      </c>
    </row>
    <row r="92" spans="1:4" ht="14">
      <c r="A92" s="58" t="s">
        <v>138</v>
      </c>
      <c r="B92" s="449">
        <v>61</v>
      </c>
      <c r="C92" s="449">
        <v>28</v>
      </c>
      <c r="D92" s="353" t="s">
        <v>139</v>
      </c>
    </row>
    <row r="93" spans="1:4" ht="14">
      <c r="A93" s="58" t="s">
        <v>140</v>
      </c>
      <c r="B93" s="449">
        <v>105</v>
      </c>
      <c r="C93" s="449">
        <v>114</v>
      </c>
      <c r="D93" s="353" t="s">
        <v>141</v>
      </c>
    </row>
    <row r="94" spans="1:4" ht="14">
      <c r="A94" s="58" t="s">
        <v>142</v>
      </c>
      <c r="B94" s="449">
        <v>80</v>
      </c>
      <c r="C94" s="449">
        <v>51</v>
      </c>
      <c r="D94" s="353" t="s">
        <v>143</v>
      </c>
    </row>
    <row r="95" spans="1:4" ht="14">
      <c r="A95" s="58" t="s">
        <v>144</v>
      </c>
      <c r="B95" s="449">
        <v>1534</v>
      </c>
      <c r="C95" s="449">
        <v>941</v>
      </c>
      <c r="D95" s="353" t="s">
        <v>145</v>
      </c>
    </row>
    <row r="96" spans="1:4" ht="14">
      <c r="A96" s="58" t="s">
        <v>146</v>
      </c>
      <c r="B96" s="449">
        <v>59</v>
      </c>
      <c r="C96" s="449">
        <v>47</v>
      </c>
      <c r="D96" s="353" t="s">
        <v>147</v>
      </c>
    </row>
    <row r="97" spans="1:4" ht="14">
      <c r="A97" s="58" t="s">
        <v>148</v>
      </c>
      <c r="B97" s="449">
        <v>175</v>
      </c>
      <c r="C97" s="449">
        <v>180</v>
      </c>
      <c r="D97" s="353" t="s">
        <v>971</v>
      </c>
    </row>
    <row r="98" spans="1:4" ht="14">
      <c r="A98" s="58" t="s">
        <v>149</v>
      </c>
      <c r="B98" s="449">
        <v>34</v>
      </c>
      <c r="C98" s="449">
        <v>39</v>
      </c>
      <c r="D98" s="353" t="s">
        <v>150</v>
      </c>
    </row>
    <row r="99" spans="1:4" ht="14">
      <c r="A99" s="356" t="s">
        <v>151</v>
      </c>
      <c r="B99" s="498">
        <f>B100+B101+B102+B103+B104</f>
        <v>317</v>
      </c>
      <c r="C99" s="498">
        <f>C100+C101+C102+C103+C104</f>
        <v>189</v>
      </c>
      <c r="D99" s="352" t="s">
        <v>152</v>
      </c>
    </row>
    <row r="100" spans="1:4" ht="14">
      <c r="A100" s="58" t="s">
        <v>153</v>
      </c>
      <c r="B100" s="449">
        <v>107</v>
      </c>
      <c r="C100" s="449">
        <v>53</v>
      </c>
      <c r="D100" s="353" t="s">
        <v>154</v>
      </c>
    </row>
    <row r="101" spans="1:4" ht="14">
      <c r="A101" s="58" t="s">
        <v>155</v>
      </c>
      <c r="B101" s="449">
        <v>46</v>
      </c>
      <c r="C101" s="449">
        <v>26</v>
      </c>
      <c r="D101" s="353" t="s">
        <v>156</v>
      </c>
    </row>
    <row r="102" spans="1:4" ht="14">
      <c r="A102" s="58" t="s">
        <v>157</v>
      </c>
      <c r="B102" s="449">
        <v>77</v>
      </c>
      <c r="C102" s="449">
        <v>55</v>
      </c>
      <c r="D102" s="353" t="s">
        <v>158</v>
      </c>
    </row>
    <row r="103" spans="1:4" ht="14">
      <c r="A103" s="58" t="s">
        <v>159</v>
      </c>
      <c r="B103" s="449">
        <v>43</v>
      </c>
      <c r="C103" s="449">
        <v>31</v>
      </c>
      <c r="D103" s="353" t="s">
        <v>160</v>
      </c>
    </row>
    <row r="104" spans="1:4" ht="14">
      <c r="A104" s="58" t="s">
        <v>161</v>
      </c>
      <c r="B104" s="449">
        <v>44</v>
      </c>
      <c r="C104" s="449">
        <v>24</v>
      </c>
      <c r="D104" s="353" t="s">
        <v>162</v>
      </c>
    </row>
    <row r="105" spans="1:4" ht="14">
      <c r="A105" s="354" t="s">
        <v>163</v>
      </c>
      <c r="B105" s="498">
        <f>B106+B107+B108+B109+B110+B111</f>
        <v>502</v>
      </c>
      <c r="C105" s="498">
        <f>C106+C107+C108+C109+C110+C111</f>
        <v>753</v>
      </c>
      <c r="D105" s="355" t="s">
        <v>164</v>
      </c>
    </row>
    <row r="106" spans="1:4" ht="14">
      <c r="A106" s="58" t="s">
        <v>165</v>
      </c>
      <c r="B106" s="449">
        <v>165</v>
      </c>
      <c r="C106" s="449">
        <v>426</v>
      </c>
      <c r="D106" s="353" t="s">
        <v>166</v>
      </c>
    </row>
    <row r="107" spans="1:4" ht="14">
      <c r="A107" s="58" t="s">
        <v>167</v>
      </c>
      <c r="B107" s="449">
        <v>64</v>
      </c>
      <c r="C107" s="449">
        <v>44</v>
      </c>
      <c r="D107" s="353" t="s">
        <v>168</v>
      </c>
    </row>
    <row r="108" spans="1:4" ht="14">
      <c r="A108" s="58" t="s">
        <v>169</v>
      </c>
      <c r="B108" s="449">
        <v>66</v>
      </c>
      <c r="C108" s="449">
        <v>158</v>
      </c>
      <c r="D108" s="353" t="s">
        <v>170</v>
      </c>
    </row>
    <row r="109" spans="1:4" ht="14">
      <c r="A109" s="58" t="s">
        <v>171</v>
      </c>
      <c r="B109" s="449">
        <v>112</v>
      </c>
      <c r="C109" s="449">
        <v>88</v>
      </c>
      <c r="D109" s="353" t="s">
        <v>172</v>
      </c>
    </row>
    <row r="110" spans="1:4" ht="14">
      <c r="A110" s="58" t="s">
        <v>173</v>
      </c>
      <c r="B110" s="449">
        <v>37</v>
      </c>
      <c r="C110" s="449">
        <v>4</v>
      </c>
      <c r="D110" s="353" t="s">
        <v>174</v>
      </c>
    </row>
    <row r="111" spans="1:4" ht="14">
      <c r="A111" s="58" t="s">
        <v>175</v>
      </c>
      <c r="B111" s="449">
        <v>58</v>
      </c>
      <c r="C111" s="449">
        <v>33</v>
      </c>
      <c r="D111" s="353" t="s">
        <v>176</v>
      </c>
    </row>
    <row r="112" spans="1:4" ht="14">
      <c r="A112" s="357" t="s">
        <v>177</v>
      </c>
      <c r="B112" s="497">
        <f>B113+B114+B115+B116</f>
        <v>155</v>
      </c>
      <c r="C112" s="497">
        <f>C113+C114+C115+C116</f>
        <v>48</v>
      </c>
      <c r="D112" s="355" t="s">
        <v>178</v>
      </c>
    </row>
    <row r="113" spans="1:4" ht="14">
      <c r="A113" s="58" t="s">
        <v>179</v>
      </c>
      <c r="B113" s="449">
        <v>20</v>
      </c>
      <c r="C113" s="449">
        <v>1</v>
      </c>
      <c r="D113" s="353" t="s">
        <v>180</v>
      </c>
    </row>
    <row r="114" spans="1:4" ht="14">
      <c r="A114" s="58" t="s">
        <v>181</v>
      </c>
      <c r="B114" s="449">
        <v>67</v>
      </c>
      <c r="C114" s="449">
        <v>34</v>
      </c>
      <c r="D114" s="353" t="s">
        <v>182</v>
      </c>
    </row>
    <row r="115" spans="1:4" ht="14">
      <c r="A115" s="58" t="s">
        <v>183</v>
      </c>
      <c r="B115" s="449">
        <v>30</v>
      </c>
      <c r="C115" s="449">
        <v>6</v>
      </c>
      <c r="D115" s="353" t="s">
        <v>184</v>
      </c>
    </row>
    <row r="116" spans="1:4" ht="14">
      <c r="A116" s="58" t="s">
        <v>185</v>
      </c>
      <c r="B116" s="449">
        <v>38</v>
      </c>
      <c r="C116" s="449">
        <v>7</v>
      </c>
      <c r="D116" s="353" t="s">
        <v>186</v>
      </c>
    </row>
    <row r="117" spans="1:4" ht="14">
      <c r="A117" s="350" t="s">
        <v>187</v>
      </c>
      <c r="B117" s="497">
        <f>B118+B119+B120+B121</f>
        <v>177</v>
      </c>
      <c r="C117" s="497">
        <f>C118+C119+C120+C121</f>
        <v>100</v>
      </c>
      <c r="D117" s="355" t="s">
        <v>188</v>
      </c>
    </row>
    <row r="118" spans="1:4" ht="14">
      <c r="A118" s="58" t="s">
        <v>189</v>
      </c>
      <c r="B118" s="449">
        <v>21</v>
      </c>
      <c r="C118" s="449">
        <v>6</v>
      </c>
      <c r="D118" s="353" t="s">
        <v>190</v>
      </c>
    </row>
    <row r="119" spans="1:4" ht="14">
      <c r="A119" s="58" t="s">
        <v>191</v>
      </c>
      <c r="B119" s="449">
        <v>32</v>
      </c>
      <c r="C119" s="449">
        <v>4</v>
      </c>
      <c r="D119" s="353" t="s">
        <v>192</v>
      </c>
    </row>
    <row r="120" spans="1:4" ht="14">
      <c r="A120" s="58" t="s">
        <v>193</v>
      </c>
      <c r="B120" s="449">
        <v>123</v>
      </c>
      <c r="C120" s="449">
        <v>90</v>
      </c>
      <c r="D120" s="353" t="s">
        <v>194</v>
      </c>
    </row>
    <row r="121" spans="1:4" ht="14">
      <c r="A121" s="58" t="s">
        <v>195</v>
      </c>
      <c r="B121" s="449">
        <v>1</v>
      </c>
      <c r="C121" s="345" t="s">
        <v>226</v>
      </c>
      <c r="D121" s="353" t="s">
        <v>196</v>
      </c>
    </row>
    <row r="122" spans="1:4" ht="14">
      <c r="A122" s="357" t="s">
        <v>197</v>
      </c>
      <c r="B122" s="497">
        <f>B123+B124</f>
        <v>68</v>
      </c>
      <c r="C122" s="497">
        <f>C123+C124</f>
        <v>21</v>
      </c>
      <c r="D122" s="355" t="s">
        <v>198</v>
      </c>
    </row>
    <row r="123" spans="1:4" ht="14">
      <c r="A123" s="493" t="s">
        <v>199</v>
      </c>
      <c r="B123" s="345" t="s">
        <v>226</v>
      </c>
      <c r="C123" s="345" t="s">
        <v>226</v>
      </c>
      <c r="D123" s="358" t="s">
        <v>1046</v>
      </c>
    </row>
    <row r="124" spans="1:4" ht="14">
      <c r="A124" s="193" t="s">
        <v>201</v>
      </c>
      <c r="B124" s="449">
        <v>68</v>
      </c>
      <c r="C124" s="449">
        <v>21</v>
      </c>
      <c r="D124" s="358" t="s">
        <v>1044</v>
      </c>
    </row>
    <row r="125" spans="1:4" ht="14">
      <c r="A125" s="359" t="s">
        <v>294</v>
      </c>
      <c r="B125" s="497">
        <f>B122+B117+B112+B105+B99+B90+B73+'5'!B45+'5'!B37+'5'!B27+'5'!B18+'5'!B9</f>
        <v>13762</v>
      </c>
      <c r="C125" s="497">
        <f>C122+C117+C112+C105+C99+C90+C73+'5'!C45+'5'!C37+'5'!C27+'5'!C18+'5'!C9</f>
        <v>14630</v>
      </c>
      <c r="D125" s="143" t="s">
        <v>204</v>
      </c>
    </row>
    <row r="126" spans="1:4">
      <c r="B126" s="475"/>
      <c r="C126" s="475"/>
    </row>
    <row r="127" spans="1:4">
      <c r="B127" s="475"/>
      <c r="C127" s="475"/>
    </row>
    <row r="128" spans="1:4">
      <c r="A128" s="473" t="s">
        <v>590</v>
      </c>
      <c r="B128" s="329"/>
      <c r="C128" s="329"/>
      <c r="D128" s="499" t="s">
        <v>751</v>
      </c>
    </row>
    <row r="129" spans="1:4">
      <c r="A129" s="400" t="s">
        <v>853</v>
      </c>
      <c r="B129" s="480"/>
      <c r="C129" s="480"/>
      <c r="D129" s="701" t="s">
        <v>969</v>
      </c>
    </row>
    <row r="130" spans="1:4" ht="14.5">
      <c r="A130" s="500"/>
      <c r="B130" s="500"/>
      <c r="C130" s="500"/>
      <c r="D130" s="500"/>
    </row>
    <row r="131" spans="1:4">
      <c r="A131" s="362"/>
      <c r="B131" s="362"/>
      <c r="C131" s="362"/>
    </row>
    <row r="132" spans="1:4">
      <c r="B132" s="322"/>
      <c r="C132" s="322"/>
    </row>
  </sheetData>
  <printOptions gridLinesSet="0"/>
  <pageMargins left="0.78740157480314965" right="0.59055118110236227" top="1.1811023622047245" bottom="1.1811023622047245" header="0.51181102362204722" footer="0.51181102362204722"/>
  <pageSetup paperSize="9" scale="75" orientation="portrait" r:id="rId1"/>
  <headerFooter alignWithMargins="0"/>
  <rowBreaks count="1" manualBreakCount="1">
    <brk id="6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G133"/>
  <sheetViews>
    <sheetView showGridLines="0" view="pageLayout" topLeftCell="A112" zoomScaleSheetLayoutView="90" workbookViewId="0">
      <selection activeCell="A33" sqref="A33"/>
    </sheetView>
  </sheetViews>
  <sheetFormatPr defaultColWidth="10.90625" defaultRowHeight="13"/>
  <cols>
    <col min="1" max="1" width="30.7265625" style="501" customWidth="1"/>
    <col min="2" max="2" width="16.453125" style="504" customWidth="1"/>
    <col min="3" max="3" width="18.26953125" style="504" customWidth="1"/>
    <col min="4" max="4" width="11.26953125" style="504" customWidth="1"/>
    <col min="5" max="5" width="33.54296875" style="501" customWidth="1"/>
    <col min="6" max="6" width="3.7265625" style="501" customWidth="1"/>
    <col min="7" max="7" width="6.7265625" style="501" customWidth="1"/>
    <col min="8" max="252" width="11.453125" style="501"/>
    <col min="253" max="253" width="30.7265625" style="501" customWidth="1"/>
    <col min="254" max="254" width="8.7265625" style="501" customWidth="1"/>
    <col min="255" max="255" width="19" style="501" customWidth="1"/>
    <col min="256" max="256" width="21" style="501" customWidth="1"/>
    <col min="257" max="257" width="30.7265625" style="501" customWidth="1"/>
    <col min="258" max="258" width="3.7265625" style="501" customWidth="1"/>
    <col min="259" max="259" width="6.7265625" style="501" customWidth="1"/>
    <col min="260" max="508" width="11.453125" style="501"/>
    <col min="509" max="509" width="30.7265625" style="501" customWidth="1"/>
    <col min="510" max="510" width="8.7265625" style="501" customWidth="1"/>
    <col min="511" max="511" width="19" style="501" customWidth="1"/>
    <col min="512" max="512" width="21" style="501" customWidth="1"/>
    <col min="513" max="513" width="30.7265625" style="501" customWidth="1"/>
    <col min="514" max="514" width="3.7265625" style="501" customWidth="1"/>
    <col min="515" max="515" width="6.7265625" style="501" customWidth="1"/>
    <col min="516" max="764" width="11.453125" style="501"/>
    <col min="765" max="765" width="30.7265625" style="501" customWidth="1"/>
    <col min="766" max="766" width="8.7265625" style="501" customWidth="1"/>
    <col min="767" max="767" width="19" style="501" customWidth="1"/>
    <col min="768" max="768" width="21" style="501" customWidth="1"/>
    <col min="769" max="769" width="30.7265625" style="501" customWidth="1"/>
    <col min="770" max="770" width="3.7265625" style="501" customWidth="1"/>
    <col min="771" max="771" width="6.7265625" style="501" customWidth="1"/>
    <col min="772" max="1020" width="11.453125" style="501"/>
    <col min="1021" max="1021" width="30.7265625" style="501" customWidth="1"/>
    <col min="1022" max="1022" width="8.7265625" style="501" customWidth="1"/>
    <col min="1023" max="1023" width="19" style="501" customWidth="1"/>
    <col min="1024" max="1024" width="21" style="501" customWidth="1"/>
    <col min="1025" max="1025" width="30.7265625" style="501" customWidth="1"/>
    <col min="1026" max="1026" width="3.7265625" style="501" customWidth="1"/>
    <col min="1027" max="1027" width="6.7265625" style="501" customWidth="1"/>
    <col min="1028" max="1276" width="11.453125" style="501"/>
    <col min="1277" max="1277" width="30.7265625" style="501" customWidth="1"/>
    <col min="1278" max="1278" width="8.7265625" style="501" customWidth="1"/>
    <col min="1279" max="1279" width="19" style="501" customWidth="1"/>
    <col min="1280" max="1280" width="21" style="501" customWidth="1"/>
    <col min="1281" max="1281" width="30.7265625" style="501" customWidth="1"/>
    <col min="1282" max="1282" width="3.7265625" style="501" customWidth="1"/>
    <col min="1283" max="1283" width="6.7265625" style="501" customWidth="1"/>
    <col min="1284" max="1532" width="11.453125" style="501"/>
    <col min="1533" max="1533" width="30.7265625" style="501" customWidth="1"/>
    <col min="1534" max="1534" width="8.7265625" style="501" customWidth="1"/>
    <col min="1535" max="1535" width="19" style="501" customWidth="1"/>
    <col min="1536" max="1536" width="21" style="501" customWidth="1"/>
    <col min="1537" max="1537" width="30.7265625" style="501" customWidth="1"/>
    <col min="1538" max="1538" width="3.7265625" style="501" customWidth="1"/>
    <col min="1539" max="1539" width="6.7265625" style="501" customWidth="1"/>
    <col min="1540" max="1788" width="11.453125" style="501"/>
    <col min="1789" max="1789" width="30.7265625" style="501" customWidth="1"/>
    <col min="1790" max="1790" width="8.7265625" style="501" customWidth="1"/>
    <col min="1791" max="1791" width="19" style="501" customWidth="1"/>
    <col min="1792" max="1792" width="21" style="501" customWidth="1"/>
    <col min="1793" max="1793" width="30.7265625" style="501" customWidth="1"/>
    <col min="1794" max="1794" width="3.7265625" style="501" customWidth="1"/>
    <col min="1795" max="1795" width="6.7265625" style="501" customWidth="1"/>
    <col min="1796" max="2044" width="11.453125" style="501"/>
    <col min="2045" max="2045" width="30.7265625" style="501" customWidth="1"/>
    <col min="2046" max="2046" width="8.7265625" style="501" customWidth="1"/>
    <col min="2047" max="2047" width="19" style="501" customWidth="1"/>
    <col min="2048" max="2048" width="21" style="501" customWidth="1"/>
    <col min="2049" max="2049" width="30.7265625" style="501" customWidth="1"/>
    <col min="2050" max="2050" width="3.7265625" style="501" customWidth="1"/>
    <col min="2051" max="2051" width="6.7265625" style="501" customWidth="1"/>
    <col min="2052" max="2300" width="11.453125" style="501"/>
    <col min="2301" max="2301" width="30.7265625" style="501" customWidth="1"/>
    <col min="2302" max="2302" width="8.7265625" style="501" customWidth="1"/>
    <col min="2303" max="2303" width="19" style="501" customWidth="1"/>
    <col min="2304" max="2304" width="21" style="501" customWidth="1"/>
    <col min="2305" max="2305" width="30.7265625" style="501" customWidth="1"/>
    <col min="2306" max="2306" width="3.7265625" style="501" customWidth="1"/>
    <col min="2307" max="2307" width="6.7265625" style="501" customWidth="1"/>
    <col min="2308" max="2556" width="11.453125" style="501"/>
    <col min="2557" max="2557" width="30.7265625" style="501" customWidth="1"/>
    <col min="2558" max="2558" width="8.7265625" style="501" customWidth="1"/>
    <col min="2559" max="2559" width="19" style="501" customWidth="1"/>
    <col min="2560" max="2560" width="21" style="501" customWidth="1"/>
    <col min="2561" max="2561" width="30.7265625" style="501" customWidth="1"/>
    <col min="2562" max="2562" width="3.7265625" style="501" customWidth="1"/>
    <col min="2563" max="2563" width="6.7265625" style="501" customWidth="1"/>
    <col min="2564" max="2812" width="11.453125" style="501"/>
    <col min="2813" max="2813" width="30.7265625" style="501" customWidth="1"/>
    <col min="2814" max="2814" width="8.7265625" style="501" customWidth="1"/>
    <col min="2815" max="2815" width="19" style="501" customWidth="1"/>
    <col min="2816" max="2816" width="21" style="501" customWidth="1"/>
    <col min="2817" max="2817" width="30.7265625" style="501" customWidth="1"/>
    <col min="2818" max="2818" width="3.7265625" style="501" customWidth="1"/>
    <col min="2819" max="2819" width="6.7265625" style="501" customWidth="1"/>
    <col min="2820" max="3068" width="11.453125" style="501"/>
    <col min="3069" max="3069" width="30.7265625" style="501" customWidth="1"/>
    <col min="3070" max="3070" width="8.7265625" style="501" customWidth="1"/>
    <col min="3071" max="3071" width="19" style="501" customWidth="1"/>
    <col min="3072" max="3072" width="21" style="501" customWidth="1"/>
    <col min="3073" max="3073" width="30.7265625" style="501" customWidth="1"/>
    <col min="3074" max="3074" width="3.7265625" style="501" customWidth="1"/>
    <col min="3075" max="3075" width="6.7265625" style="501" customWidth="1"/>
    <col min="3076" max="3324" width="11.453125" style="501"/>
    <col min="3325" max="3325" width="30.7265625" style="501" customWidth="1"/>
    <col min="3326" max="3326" width="8.7265625" style="501" customWidth="1"/>
    <col min="3327" max="3327" width="19" style="501" customWidth="1"/>
    <col min="3328" max="3328" width="21" style="501" customWidth="1"/>
    <col min="3329" max="3329" width="30.7265625" style="501" customWidth="1"/>
    <col min="3330" max="3330" width="3.7265625" style="501" customWidth="1"/>
    <col min="3331" max="3331" width="6.7265625" style="501" customWidth="1"/>
    <col min="3332" max="3580" width="11.453125" style="501"/>
    <col min="3581" max="3581" width="30.7265625" style="501" customWidth="1"/>
    <col min="3582" max="3582" width="8.7265625" style="501" customWidth="1"/>
    <col min="3583" max="3583" width="19" style="501" customWidth="1"/>
    <col min="3584" max="3584" width="21" style="501" customWidth="1"/>
    <col min="3585" max="3585" width="30.7265625" style="501" customWidth="1"/>
    <col min="3586" max="3586" width="3.7265625" style="501" customWidth="1"/>
    <col min="3587" max="3587" width="6.7265625" style="501" customWidth="1"/>
    <col min="3588" max="3836" width="11.453125" style="501"/>
    <col min="3837" max="3837" width="30.7265625" style="501" customWidth="1"/>
    <col min="3838" max="3838" width="8.7265625" style="501" customWidth="1"/>
    <col min="3839" max="3839" width="19" style="501" customWidth="1"/>
    <col min="3840" max="3840" width="21" style="501" customWidth="1"/>
    <col min="3841" max="3841" width="30.7265625" style="501" customWidth="1"/>
    <col min="3842" max="3842" width="3.7265625" style="501" customWidth="1"/>
    <col min="3843" max="3843" width="6.7265625" style="501" customWidth="1"/>
    <col min="3844" max="4092" width="11.453125" style="501"/>
    <col min="4093" max="4093" width="30.7265625" style="501" customWidth="1"/>
    <col min="4094" max="4094" width="8.7265625" style="501" customWidth="1"/>
    <col min="4095" max="4095" width="19" style="501" customWidth="1"/>
    <col min="4096" max="4096" width="21" style="501" customWidth="1"/>
    <col min="4097" max="4097" width="30.7265625" style="501" customWidth="1"/>
    <col min="4098" max="4098" width="3.7265625" style="501" customWidth="1"/>
    <col min="4099" max="4099" width="6.7265625" style="501" customWidth="1"/>
    <col min="4100" max="4348" width="11.453125" style="501"/>
    <col min="4349" max="4349" width="30.7265625" style="501" customWidth="1"/>
    <col min="4350" max="4350" width="8.7265625" style="501" customWidth="1"/>
    <col min="4351" max="4351" width="19" style="501" customWidth="1"/>
    <col min="4352" max="4352" width="21" style="501" customWidth="1"/>
    <col min="4353" max="4353" width="30.7265625" style="501" customWidth="1"/>
    <col min="4354" max="4354" width="3.7265625" style="501" customWidth="1"/>
    <col min="4355" max="4355" width="6.7265625" style="501" customWidth="1"/>
    <col min="4356" max="4604" width="11.453125" style="501"/>
    <col min="4605" max="4605" width="30.7265625" style="501" customWidth="1"/>
    <col min="4606" max="4606" width="8.7265625" style="501" customWidth="1"/>
    <col min="4607" max="4607" width="19" style="501" customWidth="1"/>
    <col min="4608" max="4608" width="21" style="501" customWidth="1"/>
    <col min="4609" max="4609" width="30.7265625" style="501" customWidth="1"/>
    <col min="4610" max="4610" width="3.7265625" style="501" customWidth="1"/>
    <col min="4611" max="4611" width="6.7265625" style="501" customWidth="1"/>
    <col min="4612" max="4860" width="11.453125" style="501"/>
    <col min="4861" max="4861" width="30.7265625" style="501" customWidth="1"/>
    <col min="4862" max="4862" width="8.7265625" style="501" customWidth="1"/>
    <col min="4863" max="4863" width="19" style="501" customWidth="1"/>
    <col min="4864" max="4864" width="21" style="501" customWidth="1"/>
    <col min="4865" max="4865" width="30.7265625" style="501" customWidth="1"/>
    <col min="4866" max="4866" width="3.7265625" style="501" customWidth="1"/>
    <col min="4867" max="4867" width="6.7265625" style="501" customWidth="1"/>
    <col min="4868" max="5116" width="11.453125" style="501"/>
    <col min="5117" max="5117" width="30.7265625" style="501" customWidth="1"/>
    <col min="5118" max="5118" width="8.7265625" style="501" customWidth="1"/>
    <col min="5119" max="5119" width="19" style="501" customWidth="1"/>
    <col min="5120" max="5120" width="21" style="501" customWidth="1"/>
    <col min="5121" max="5121" width="30.7265625" style="501" customWidth="1"/>
    <col min="5122" max="5122" width="3.7265625" style="501" customWidth="1"/>
    <col min="5123" max="5123" width="6.7265625" style="501" customWidth="1"/>
    <col min="5124" max="5372" width="11.453125" style="501"/>
    <col min="5373" max="5373" width="30.7265625" style="501" customWidth="1"/>
    <col min="5374" max="5374" width="8.7265625" style="501" customWidth="1"/>
    <col min="5375" max="5375" width="19" style="501" customWidth="1"/>
    <col min="5376" max="5376" width="21" style="501" customWidth="1"/>
    <col min="5377" max="5377" width="30.7265625" style="501" customWidth="1"/>
    <col min="5378" max="5378" width="3.7265625" style="501" customWidth="1"/>
    <col min="5379" max="5379" width="6.7265625" style="501" customWidth="1"/>
    <col min="5380" max="5628" width="11.453125" style="501"/>
    <col min="5629" max="5629" width="30.7265625" style="501" customWidth="1"/>
    <col min="5630" max="5630" width="8.7265625" style="501" customWidth="1"/>
    <col min="5631" max="5631" width="19" style="501" customWidth="1"/>
    <col min="5632" max="5632" width="21" style="501" customWidth="1"/>
    <col min="5633" max="5633" width="30.7265625" style="501" customWidth="1"/>
    <col min="5634" max="5634" width="3.7265625" style="501" customWidth="1"/>
    <col min="5635" max="5635" width="6.7265625" style="501" customWidth="1"/>
    <col min="5636" max="5884" width="11.453125" style="501"/>
    <col min="5885" max="5885" width="30.7265625" style="501" customWidth="1"/>
    <col min="5886" max="5886" width="8.7265625" style="501" customWidth="1"/>
    <col min="5887" max="5887" width="19" style="501" customWidth="1"/>
    <col min="5888" max="5888" width="21" style="501" customWidth="1"/>
    <col min="5889" max="5889" width="30.7265625" style="501" customWidth="1"/>
    <col min="5890" max="5890" width="3.7265625" style="501" customWidth="1"/>
    <col min="5891" max="5891" width="6.7265625" style="501" customWidth="1"/>
    <col min="5892" max="6140" width="11.453125" style="501"/>
    <col min="6141" max="6141" width="30.7265625" style="501" customWidth="1"/>
    <col min="6142" max="6142" width="8.7265625" style="501" customWidth="1"/>
    <col min="6143" max="6143" width="19" style="501" customWidth="1"/>
    <col min="6144" max="6144" width="21" style="501" customWidth="1"/>
    <col min="6145" max="6145" width="30.7265625" style="501" customWidth="1"/>
    <col min="6146" max="6146" width="3.7265625" style="501" customWidth="1"/>
    <col min="6147" max="6147" width="6.7265625" style="501" customWidth="1"/>
    <col min="6148" max="6396" width="11.453125" style="501"/>
    <col min="6397" max="6397" width="30.7265625" style="501" customWidth="1"/>
    <col min="6398" max="6398" width="8.7265625" style="501" customWidth="1"/>
    <col min="6399" max="6399" width="19" style="501" customWidth="1"/>
    <col min="6400" max="6400" width="21" style="501" customWidth="1"/>
    <col min="6401" max="6401" width="30.7265625" style="501" customWidth="1"/>
    <col min="6402" max="6402" width="3.7265625" style="501" customWidth="1"/>
    <col min="6403" max="6403" width="6.7265625" style="501" customWidth="1"/>
    <col min="6404" max="6652" width="11.453125" style="501"/>
    <col min="6653" max="6653" width="30.7265625" style="501" customWidth="1"/>
    <col min="6654" max="6654" width="8.7265625" style="501" customWidth="1"/>
    <col min="6655" max="6655" width="19" style="501" customWidth="1"/>
    <col min="6656" max="6656" width="21" style="501" customWidth="1"/>
    <col min="6657" max="6657" width="30.7265625" style="501" customWidth="1"/>
    <col min="6658" max="6658" width="3.7265625" style="501" customWidth="1"/>
    <col min="6659" max="6659" width="6.7265625" style="501" customWidth="1"/>
    <col min="6660" max="6908" width="11.453125" style="501"/>
    <col min="6909" max="6909" width="30.7265625" style="501" customWidth="1"/>
    <col min="6910" max="6910" width="8.7265625" style="501" customWidth="1"/>
    <col min="6911" max="6911" width="19" style="501" customWidth="1"/>
    <col min="6912" max="6912" width="21" style="501" customWidth="1"/>
    <col min="6913" max="6913" width="30.7265625" style="501" customWidth="1"/>
    <col min="6914" max="6914" width="3.7265625" style="501" customWidth="1"/>
    <col min="6915" max="6915" width="6.7265625" style="501" customWidth="1"/>
    <col min="6916" max="7164" width="11.453125" style="501"/>
    <col min="7165" max="7165" width="30.7265625" style="501" customWidth="1"/>
    <col min="7166" max="7166" width="8.7265625" style="501" customWidth="1"/>
    <col min="7167" max="7167" width="19" style="501" customWidth="1"/>
    <col min="7168" max="7168" width="21" style="501" customWidth="1"/>
    <col min="7169" max="7169" width="30.7265625" style="501" customWidth="1"/>
    <col min="7170" max="7170" width="3.7265625" style="501" customWidth="1"/>
    <col min="7171" max="7171" width="6.7265625" style="501" customWidth="1"/>
    <col min="7172" max="7420" width="11.453125" style="501"/>
    <col min="7421" max="7421" width="30.7265625" style="501" customWidth="1"/>
    <col min="7422" max="7422" width="8.7265625" style="501" customWidth="1"/>
    <col min="7423" max="7423" width="19" style="501" customWidth="1"/>
    <col min="7424" max="7424" width="21" style="501" customWidth="1"/>
    <col min="7425" max="7425" width="30.7265625" style="501" customWidth="1"/>
    <col min="7426" max="7426" width="3.7265625" style="501" customWidth="1"/>
    <col min="7427" max="7427" width="6.7265625" style="501" customWidth="1"/>
    <col min="7428" max="7676" width="11.453125" style="501"/>
    <col min="7677" max="7677" width="30.7265625" style="501" customWidth="1"/>
    <col min="7678" max="7678" width="8.7265625" style="501" customWidth="1"/>
    <col min="7679" max="7679" width="19" style="501" customWidth="1"/>
    <col min="7680" max="7680" width="21" style="501" customWidth="1"/>
    <col min="7681" max="7681" width="30.7265625" style="501" customWidth="1"/>
    <col min="7682" max="7682" width="3.7265625" style="501" customWidth="1"/>
    <col min="7683" max="7683" width="6.7265625" style="501" customWidth="1"/>
    <col min="7684" max="7932" width="11.453125" style="501"/>
    <col min="7933" max="7933" width="30.7265625" style="501" customWidth="1"/>
    <col min="7934" max="7934" width="8.7265625" style="501" customWidth="1"/>
    <col min="7935" max="7935" width="19" style="501" customWidth="1"/>
    <col min="7936" max="7936" width="21" style="501" customWidth="1"/>
    <col min="7937" max="7937" width="30.7265625" style="501" customWidth="1"/>
    <col min="7938" max="7938" width="3.7265625" style="501" customWidth="1"/>
    <col min="7939" max="7939" width="6.7265625" style="501" customWidth="1"/>
    <col min="7940" max="8188" width="11.453125" style="501"/>
    <col min="8189" max="8189" width="30.7265625" style="501" customWidth="1"/>
    <col min="8190" max="8190" width="8.7265625" style="501" customWidth="1"/>
    <col min="8191" max="8191" width="19" style="501" customWidth="1"/>
    <col min="8192" max="8192" width="21" style="501" customWidth="1"/>
    <col min="8193" max="8193" width="30.7265625" style="501" customWidth="1"/>
    <col min="8194" max="8194" width="3.7265625" style="501" customWidth="1"/>
    <col min="8195" max="8195" width="6.7265625" style="501" customWidth="1"/>
    <col min="8196" max="8444" width="11.453125" style="501"/>
    <col min="8445" max="8445" width="30.7265625" style="501" customWidth="1"/>
    <col min="8446" max="8446" width="8.7265625" style="501" customWidth="1"/>
    <col min="8447" max="8447" width="19" style="501" customWidth="1"/>
    <col min="8448" max="8448" width="21" style="501" customWidth="1"/>
    <col min="8449" max="8449" width="30.7265625" style="501" customWidth="1"/>
    <col min="8450" max="8450" width="3.7265625" style="501" customWidth="1"/>
    <col min="8451" max="8451" width="6.7265625" style="501" customWidth="1"/>
    <col min="8452" max="8700" width="11.453125" style="501"/>
    <col min="8701" max="8701" width="30.7265625" style="501" customWidth="1"/>
    <col min="8702" max="8702" width="8.7265625" style="501" customWidth="1"/>
    <col min="8703" max="8703" width="19" style="501" customWidth="1"/>
    <col min="8704" max="8704" width="21" style="501" customWidth="1"/>
    <col min="8705" max="8705" width="30.7265625" style="501" customWidth="1"/>
    <col min="8706" max="8706" width="3.7265625" style="501" customWidth="1"/>
    <col min="8707" max="8707" width="6.7265625" style="501" customWidth="1"/>
    <col min="8708" max="8956" width="11.453125" style="501"/>
    <col min="8957" max="8957" width="30.7265625" style="501" customWidth="1"/>
    <col min="8958" max="8958" width="8.7265625" style="501" customWidth="1"/>
    <col min="8959" max="8959" width="19" style="501" customWidth="1"/>
    <col min="8960" max="8960" width="21" style="501" customWidth="1"/>
    <col min="8961" max="8961" width="30.7265625" style="501" customWidth="1"/>
    <col min="8962" max="8962" width="3.7265625" style="501" customWidth="1"/>
    <col min="8963" max="8963" width="6.7265625" style="501" customWidth="1"/>
    <col min="8964" max="9212" width="11.453125" style="501"/>
    <col min="9213" max="9213" width="30.7265625" style="501" customWidth="1"/>
    <col min="9214" max="9214" width="8.7265625" style="501" customWidth="1"/>
    <col min="9215" max="9215" width="19" style="501" customWidth="1"/>
    <col min="9216" max="9216" width="21" style="501" customWidth="1"/>
    <col min="9217" max="9217" width="30.7265625" style="501" customWidth="1"/>
    <col min="9218" max="9218" width="3.7265625" style="501" customWidth="1"/>
    <col min="9219" max="9219" width="6.7265625" style="501" customWidth="1"/>
    <col min="9220" max="9468" width="11.453125" style="501"/>
    <col min="9469" max="9469" width="30.7265625" style="501" customWidth="1"/>
    <col min="9470" max="9470" width="8.7265625" style="501" customWidth="1"/>
    <col min="9471" max="9471" width="19" style="501" customWidth="1"/>
    <col min="9472" max="9472" width="21" style="501" customWidth="1"/>
    <col min="9473" max="9473" width="30.7265625" style="501" customWidth="1"/>
    <col min="9474" max="9474" width="3.7265625" style="501" customWidth="1"/>
    <col min="9475" max="9475" width="6.7265625" style="501" customWidth="1"/>
    <col min="9476" max="9724" width="11.453125" style="501"/>
    <col min="9725" max="9725" width="30.7265625" style="501" customWidth="1"/>
    <col min="9726" max="9726" width="8.7265625" style="501" customWidth="1"/>
    <col min="9727" max="9727" width="19" style="501" customWidth="1"/>
    <col min="9728" max="9728" width="21" style="501" customWidth="1"/>
    <col min="9729" max="9729" width="30.7265625" style="501" customWidth="1"/>
    <col min="9730" max="9730" width="3.7265625" style="501" customWidth="1"/>
    <col min="9731" max="9731" width="6.7265625" style="501" customWidth="1"/>
    <col min="9732" max="9980" width="11.453125" style="501"/>
    <col min="9981" max="9981" width="30.7265625" style="501" customWidth="1"/>
    <col min="9982" max="9982" width="8.7265625" style="501" customWidth="1"/>
    <col min="9983" max="9983" width="19" style="501" customWidth="1"/>
    <col min="9984" max="9984" width="21" style="501" customWidth="1"/>
    <col min="9985" max="9985" width="30.7265625" style="501" customWidth="1"/>
    <col min="9986" max="9986" width="3.7265625" style="501" customWidth="1"/>
    <col min="9987" max="9987" width="6.7265625" style="501" customWidth="1"/>
    <col min="9988" max="10236" width="11.453125" style="501"/>
    <col min="10237" max="10237" width="30.7265625" style="501" customWidth="1"/>
    <col min="10238" max="10238" width="8.7265625" style="501" customWidth="1"/>
    <col min="10239" max="10239" width="19" style="501" customWidth="1"/>
    <col min="10240" max="10240" width="21" style="501" customWidth="1"/>
    <col min="10241" max="10241" width="30.7265625" style="501" customWidth="1"/>
    <col min="10242" max="10242" width="3.7265625" style="501" customWidth="1"/>
    <col min="10243" max="10243" width="6.7265625" style="501" customWidth="1"/>
    <col min="10244" max="10492" width="11.453125" style="501"/>
    <col min="10493" max="10493" width="30.7265625" style="501" customWidth="1"/>
    <col min="10494" max="10494" width="8.7265625" style="501" customWidth="1"/>
    <col min="10495" max="10495" width="19" style="501" customWidth="1"/>
    <col min="10496" max="10496" width="21" style="501" customWidth="1"/>
    <col min="10497" max="10497" width="30.7265625" style="501" customWidth="1"/>
    <col min="10498" max="10498" width="3.7265625" style="501" customWidth="1"/>
    <col min="10499" max="10499" width="6.7265625" style="501" customWidth="1"/>
    <col min="10500" max="10748" width="11.453125" style="501"/>
    <col min="10749" max="10749" width="30.7265625" style="501" customWidth="1"/>
    <col min="10750" max="10750" width="8.7265625" style="501" customWidth="1"/>
    <col min="10751" max="10751" width="19" style="501" customWidth="1"/>
    <col min="10752" max="10752" width="21" style="501" customWidth="1"/>
    <col min="10753" max="10753" width="30.7265625" style="501" customWidth="1"/>
    <col min="10754" max="10754" width="3.7265625" style="501" customWidth="1"/>
    <col min="10755" max="10755" width="6.7265625" style="501" customWidth="1"/>
    <col min="10756" max="11004" width="11.453125" style="501"/>
    <col min="11005" max="11005" width="30.7265625" style="501" customWidth="1"/>
    <col min="11006" max="11006" width="8.7265625" style="501" customWidth="1"/>
    <col min="11007" max="11007" width="19" style="501" customWidth="1"/>
    <col min="11008" max="11008" width="21" style="501" customWidth="1"/>
    <col min="11009" max="11009" width="30.7265625" style="501" customWidth="1"/>
    <col min="11010" max="11010" width="3.7265625" style="501" customWidth="1"/>
    <col min="11011" max="11011" width="6.7265625" style="501" customWidth="1"/>
    <col min="11012" max="11260" width="11.453125" style="501"/>
    <col min="11261" max="11261" width="30.7265625" style="501" customWidth="1"/>
    <col min="11262" max="11262" width="8.7265625" style="501" customWidth="1"/>
    <col min="11263" max="11263" width="19" style="501" customWidth="1"/>
    <col min="11264" max="11264" width="21" style="501" customWidth="1"/>
    <col min="11265" max="11265" width="30.7265625" style="501" customWidth="1"/>
    <col min="11266" max="11266" width="3.7265625" style="501" customWidth="1"/>
    <col min="11267" max="11267" width="6.7265625" style="501" customWidth="1"/>
    <col min="11268" max="11516" width="11.453125" style="501"/>
    <col min="11517" max="11517" width="30.7265625" style="501" customWidth="1"/>
    <col min="11518" max="11518" width="8.7265625" style="501" customWidth="1"/>
    <col min="11519" max="11519" width="19" style="501" customWidth="1"/>
    <col min="11520" max="11520" width="21" style="501" customWidth="1"/>
    <col min="11521" max="11521" width="30.7265625" style="501" customWidth="1"/>
    <col min="11522" max="11522" width="3.7265625" style="501" customWidth="1"/>
    <col min="11523" max="11523" width="6.7265625" style="501" customWidth="1"/>
    <col min="11524" max="11772" width="11.453125" style="501"/>
    <col min="11773" max="11773" width="30.7265625" style="501" customWidth="1"/>
    <col min="11774" max="11774" width="8.7265625" style="501" customWidth="1"/>
    <col min="11775" max="11775" width="19" style="501" customWidth="1"/>
    <col min="11776" max="11776" width="21" style="501" customWidth="1"/>
    <col min="11777" max="11777" width="30.7265625" style="501" customWidth="1"/>
    <col min="11778" max="11778" width="3.7265625" style="501" customWidth="1"/>
    <col min="11779" max="11779" width="6.7265625" style="501" customWidth="1"/>
    <col min="11780" max="12028" width="11.453125" style="501"/>
    <col min="12029" max="12029" width="30.7265625" style="501" customWidth="1"/>
    <col min="12030" max="12030" width="8.7265625" style="501" customWidth="1"/>
    <col min="12031" max="12031" width="19" style="501" customWidth="1"/>
    <col min="12032" max="12032" width="21" style="501" customWidth="1"/>
    <col min="12033" max="12033" width="30.7265625" style="501" customWidth="1"/>
    <col min="12034" max="12034" width="3.7265625" style="501" customWidth="1"/>
    <col min="12035" max="12035" width="6.7265625" style="501" customWidth="1"/>
    <col min="12036" max="12284" width="11.453125" style="501"/>
    <col min="12285" max="12285" width="30.7265625" style="501" customWidth="1"/>
    <col min="12286" max="12286" width="8.7265625" style="501" customWidth="1"/>
    <col min="12287" max="12287" width="19" style="501" customWidth="1"/>
    <col min="12288" max="12288" width="21" style="501" customWidth="1"/>
    <col min="12289" max="12289" width="30.7265625" style="501" customWidth="1"/>
    <col min="12290" max="12290" width="3.7265625" style="501" customWidth="1"/>
    <col min="12291" max="12291" width="6.7265625" style="501" customWidth="1"/>
    <col min="12292" max="12540" width="11.453125" style="501"/>
    <col min="12541" max="12541" width="30.7265625" style="501" customWidth="1"/>
    <col min="12542" max="12542" width="8.7265625" style="501" customWidth="1"/>
    <col min="12543" max="12543" width="19" style="501" customWidth="1"/>
    <col min="12544" max="12544" width="21" style="501" customWidth="1"/>
    <col min="12545" max="12545" width="30.7265625" style="501" customWidth="1"/>
    <col min="12546" max="12546" width="3.7265625" style="501" customWidth="1"/>
    <col min="12547" max="12547" width="6.7265625" style="501" customWidth="1"/>
    <col min="12548" max="12796" width="11.453125" style="501"/>
    <col min="12797" max="12797" width="30.7265625" style="501" customWidth="1"/>
    <col min="12798" max="12798" width="8.7265625" style="501" customWidth="1"/>
    <col min="12799" max="12799" width="19" style="501" customWidth="1"/>
    <col min="12800" max="12800" width="21" style="501" customWidth="1"/>
    <col min="12801" max="12801" width="30.7265625" style="501" customWidth="1"/>
    <col min="12802" max="12802" width="3.7265625" style="501" customWidth="1"/>
    <col min="12803" max="12803" width="6.7265625" style="501" customWidth="1"/>
    <col min="12804" max="13052" width="11.453125" style="501"/>
    <col min="13053" max="13053" width="30.7265625" style="501" customWidth="1"/>
    <col min="13054" max="13054" width="8.7265625" style="501" customWidth="1"/>
    <col min="13055" max="13055" width="19" style="501" customWidth="1"/>
    <col min="13056" max="13056" width="21" style="501" customWidth="1"/>
    <col min="13057" max="13057" width="30.7265625" style="501" customWidth="1"/>
    <col min="13058" max="13058" width="3.7265625" style="501" customWidth="1"/>
    <col min="13059" max="13059" width="6.7265625" style="501" customWidth="1"/>
    <col min="13060" max="13308" width="11.453125" style="501"/>
    <col min="13309" max="13309" width="30.7265625" style="501" customWidth="1"/>
    <col min="13310" max="13310" width="8.7265625" style="501" customWidth="1"/>
    <col min="13311" max="13311" width="19" style="501" customWidth="1"/>
    <col min="13312" max="13312" width="21" style="501" customWidth="1"/>
    <col min="13313" max="13313" width="30.7265625" style="501" customWidth="1"/>
    <col min="13314" max="13314" width="3.7265625" style="501" customWidth="1"/>
    <col min="13315" max="13315" width="6.7265625" style="501" customWidth="1"/>
    <col min="13316" max="13564" width="11.453125" style="501"/>
    <col min="13565" max="13565" width="30.7265625" style="501" customWidth="1"/>
    <col min="13566" max="13566" width="8.7265625" style="501" customWidth="1"/>
    <col min="13567" max="13567" width="19" style="501" customWidth="1"/>
    <col min="13568" max="13568" width="21" style="501" customWidth="1"/>
    <col min="13569" max="13569" width="30.7265625" style="501" customWidth="1"/>
    <col min="13570" max="13570" width="3.7265625" style="501" customWidth="1"/>
    <col min="13571" max="13571" width="6.7265625" style="501" customWidth="1"/>
    <col min="13572" max="13820" width="11.453125" style="501"/>
    <col min="13821" max="13821" width="30.7265625" style="501" customWidth="1"/>
    <col min="13822" max="13822" width="8.7265625" style="501" customWidth="1"/>
    <col min="13823" max="13823" width="19" style="501" customWidth="1"/>
    <col min="13824" max="13824" width="21" style="501" customWidth="1"/>
    <col min="13825" max="13825" width="30.7265625" style="501" customWidth="1"/>
    <col min="13826" max="13826" width="3.7265625" style="501" customWidth="1"/>
    <col min="13827" max="13827" width="6.7265625" style="501" customWidth="1"/>
    <col min="13828" max="14076" width="11.453125" style="501"/>
    <col min="14077" max="14077" width="30.7265625" style="501" customWidth="1"/>
    <col min="14078" max="14078" width="8.7265625" style="501" customWidth="1"/>
    <col min="14079" max="14079" width="19" style="501" customWidth="1"/>
    <col min="14080" max="14080" width="21" style="501" customWidth="1"/>
    <col min="14081" max="14081" width="30.7265625" style="501" customWidth="1"/>
    <col min="14082" max="14082" width="3.7265625" style="501" customWidth="1"/>
    <col min="14083" max="14083" width="6.7265625" style="501" customWidth="1"/>
    <col min="14084" max="14332" width="11.453125" style="501"/>
    <col min="14333" max="14333" width="30.7265625" style="501" customWidth="1"/>
    <col min="14334" max="14334" width="8.7265625" style="501" customWidth="1"/>
    <col min="14335" max="14335" width="19" style="501" customWidth="1"/>
    <col min="14336" max="14336" width="21" style="501" customWidth="1"/>
    <col min="14337" max="14337" width="30.7265625" style="501" customWidth="1"/>
    <col min="14338" max="14338" width="3.7265625" style="501" customWidth="1"/>
    <col min="14339" max="14339" width="6.7265625" style="501" customWidth="1"/>
    <col min="14340" max="14588" width="11.453125" style="501"/>
    <col min="14589" max="14589" width="30.7265625" style="501" customWidth="1"/>
    <col min="14590" max="14590" width="8.7265625" style="501" customWidth="1"/>
    <col min="14591" max="14591" width="19" style="501" customWidth="1"/>
    <col min="14592" max="14592" width="21" style="501" customWidth="1"/>
    <col min="14593" max="14593" width="30.7265625" style="501" customWidth="1"/>
    <col min="14594" max="14594" width="3.7265625" style="501" customWidth="1"/>
    <col min="14595" max="14595" width="6.7265625" style="501" customWidth="1"/>
    <col min="14596" max="14844" width="11.453125" style="501"/>
    <col min="14845" max="14845" width="30.7265625" style="501" customWidth="1"/>
    <col min="14846" max="14846" width="8.7265625" style="501" customWidth="1"/>
    <col min="14847" max="14847" width="19" style="501" customWidth="1"/>
    <col min="14848" max="14848" width="21" style="501" customWidth="1"/>
    <col min="14849" max="14849" width="30.7265625" style="501" customWidth="1"/>
    <col min="14850" max="14850" width="3.7265625" style="501" customWidth="1"/>
    <col min="14851" max="14851" width="6.7265625" style="501" customWidth="1"/>
    <col min="14852" max="15100" width="11.453125" style="501"/>
    <col min="15101" max="15101" width="30.7265625" style="501" customWidth="1"/>
    <col min="15102" max="15102" width="8.7265625" style="501" customWidth="1"/>
    <col min="15103" max="15103" width="19" style="501" customWidth="1"/>
    <col min="15104" max="15104" width="21" style="501" customWidth="1"/>
    <col min="15105" max="15105" width="30.7265625" style="501" customWidth="1"/>
    <col min="15106" max="15106" width="3.7265625" style="501" customWidth="1"/>
    <col min="15107" max="15107" width="6.7265625" style="501" customWidth="1"/>
    <col min="15108" max="15356" width="11.453125" style="501"/>
    <col min="15357" max="15357" width="30.7265625" style="501" customWidth="1"/>
    <col min="15358" max="15358" width="8.7265625" style="501" customWidth="1"/>
    <col min="15359" max="15359" width="19" style="501" customWidth="1"/>
    <col min="15360" max="15360" width="21" style="501" customWidth="1"/>
    <col min="15361" max="15361" width="30.7265625" style="501" customWidth="1"/>
    <col min="15362" max="15362" width="3.7265625" style="501" customWidth="1"/>
    <col min="15363" max="15363" width="6.7265625" style="501" customWidth="1"/>
    <col min="15364" max="15612" width="11.453125" style="501"/>
    <col min="15613" max="15613" width="30.7265625" style="501" customWidth="1"/>
    <col min="15614" max="15614" width="8.7265625" style="501" customWidth="1"/>
    <col min="15615" max="15615" width="19" style="501" customWidth="1"/>
    <col min="15616" max="15616" width="21" style="501" customWidth="1"/>
    <col min="15617" max="15617" width="30.7265625" style="501" customWidth="1"/>
    <col min="15618" max="15618" width="3.7265625" style="501" customWidth="1"/>
    <col min="15619" max="15619" width="6.7265625" style="501" customWidth="1"/>
    <col min="15620" max="15868" width="11.453125" style="501"/>
    <col min="15869" max="15869" width="30.7265625" style="501" customWidth="1"/>
    <col min="15870" max="15870" width="8.7265625" style="501" customWidth="1"/>
    <col min="15871" max="15871" width="19" style="501" customWidth="1"/>
    <col min="15872" max="15872" width="21" style="501" customWidth="1"/>
    <col min="15873" max="15873" width="30.7265625" style="501" customWidth="1"/>
    <col min="15874" max="15874" width="3.7265625" style="501" customWidth="1"/>
    <col min="15875" max="15875" width="6.7265625" style="501" customWidth="1"/>
    <col min="15876" max="16124" width="11.453125" style="501"/>
    <col min="16125" max="16125" width="30.7265625" style="501" customWidth="1"/>
    <col min="16126" max="16126" width="8.7265625" style="501" customWidth="1"/>
    <col min="16127" max="16127" width="19" style="501" customWidth="1"/>
    <col min="16128" max="16128" width="21" style="501" customWidth="1"/>
    <col min="16129" max="16129" width="30.7265625" style="501" customWidth="1"/>
    <col min="16130" max="16130" width="3.7265625" style="501" customWidth="1"/>
    <col min="16131" max="16131" width="6.7265625" style="501" customWidth="1"/>
    <col min="16132" max="16384" width="11.453125" style="501"/>
  </cols>
  <sheetData>
    <row r="1" spans="1:7" ht="24.75" customHeight="1">
      <c r="A1" s="1" t="s">
        <v>0</v>
      </c>
      <c r="B1" s="322"/>
      <c r="C1" s="322"/>
      <c r="D1" s="322"/>
      <c r="E1" s="404" t="s">
        <v>1</v>
      </c>
    </row>
    <row r="2" spans="1:7" ht="19" customHeight="1">
      <c r="A2" s="322"/>
      <c r="B2" s="322"/>
      <c r="C2" s="322" t="s">
        <v>213</v>
      </c>
      <c r="D2" s="322" t="s">
        <v>213</v>
      </c>
      <c r="E2" s="322"/>
    </row>
    <row r="3" spans="1:7" ht="19" customHeight="1">
      <c r="A3" s="502" t="s">
        <v>591</v>
      </c>
      <c r="B3" s="501"/>
      <c r="C3" s="503"/>
      <c r="E3" s="505" t="s">
        <v>592</v>
      </c>
    </row>
    <row r="4" spans="1:7" ht="19" customHeight="1">
      <c r="A4" s="370" t="s">
        <v>593</v>
      </c>
      <c r="B4" s="322"/>
      <c r="C4" s="322"/>
      <c r="D4" s="322"/>
      <c r="E4" s="484" t="s">
        <v>594</v>
      </c>
    </row>
    <row r="5" spans="1:7" s="322" customFormat="1" ht="14.15" customHeight="1"/>
    <row r="6" spans="1:7" s="322" customFormat="1" ht="14.15" customHeight="1">
      <c r="A6" s="327">
        <v>2022</v>
      </c>
      <c r="B6" s="332" t="s">
        <v>595</v>
      </c>
      <c r="C6" s="332" t="s">
        <v>981</v>
      </c>
      <c r="D6" s="332" t="s">
        <v>204</v>
      </c>
      <c r="E6" s="705">
        <v>2022</v>
      </c>
    </row>
    <row r="7" spans="1:7" ht="13.5" customHeight="1">
      <c r="A7" s="391"/>
      <c r="B7" s="506" t="s">
        <v>596</v>
      </c>
      <c r="C7" s="506" t="s">
        <v>597</v>
      </c>
      <c r="D7" s="506" t="s">
        <v>294</v>
      </c>
      <c r="E7" s="323"/>
    </row>
    <row r="8" spans="1:7" ht="8.15" customHeight="1">
      <c r="A8" s="507"/>
      <c r="B8" s="506"/>
      <c r="C8" s="506"/>
      <c r="D8" s="506"/>
    </row>
    <row r="9" spans="1:7" ht="14.15" customHeight="1">
      <c r="A9" s="178" t="s">
        <v>17</v>
      </c>
      <c r="B9" s="783">
        <f>B10+B11+B12+B13+B14+B15+B16+B17</f>
        <v>492</v>
      </c>
      <c r="C9" s="783">
        <f>C10+C11+C12+C13+C14+C15+C16+C17</f>
        <v>1035</v>
      </c>
      <c r="D9" s="783">
        <f>D10+D11+D12+D13+D14+D15+D16+D17</f>
        <v>1527</v>
      </c>
      <c r="E9" s="334" t="s">
        <v>18</v>
      </c>
      <c r="F9" s="480"/>
      <c r="G9" s="480"/>
    </row>
    <row r="10" spans="1:7" ht="14.15" customHeight="1">
      <c r="A10" s="193" t="s">
        <v>19</v>
      </c>
      <c r="B10" s="784">
        <v>42</v>
      </c>
      <c r="C10" s="784">
        <v>83</v>
      </c>
      <c r="D10" s="766">
        <v>125</v>
      </c>
      <c r="E10" s="336" t="s">
        <v>20</v>
      </c>
      <c r="F10" s="480"/>
      <c r="G10" s="480"/>
    </row>
    <row r="11" spans="1:7" ht="14.15" customHeight="1">
      <c r="A11" s="193" t="s">
        <v>21</v>
      </c>
      <c r="B11" s="784">
        <v>28</v>
      </c>
      <c r="C11" s="784">
        <v>38</v>
      </c>
      <c r="D11" s="766">
        <v>66</v>
      </c>
      <c r="E11" s="336" t="s">
        <v>22</v>
      </c>
      <c r="F11" s="480"/>
      <c r="G11" s="480"/>
    </row>
    <row r="12" spans="1:7" ht="14.15" customHeight="1">
      <c r="A12" s="193" t="s">
        <v>23</v>
      </c>
      <c r="B12" s="784">
        <v>7</v>
      </c>
      <c r="C12" s="784">
        <v>2</v>
      </c>
      <c r="D12" s="785">
        <v>9</v>
      </c>
      <c r="E12" s="336" t="s">
        <v>24</v>
      </c>
      <c r="F12" s="480"/>
      <c r="G12" s="480"/>
    </row>
    <row r="13" spans="1:7" ht="14.15" customHeight="1">
      <c r="A13" s="489" t="s">
        <v>25</v>
      </c>
      <c r="B13" s="784">
        <v>55</v>
      </c>
      <c r="C13" s="784">
        <v>57</v>
      </c>
      <c r="D13" s="785">
        <v>112</v>
      </c>
      <c r="E13" s="336" t="s">
        <v>26</v>
      </c>
      <c r="F13" s="480"/>
      <c r="G13" s="480"/>
    </row>
    <row r="14" spans="1:7" ht="14.15" customHeight="1">
      <c r="A14" s="489" t="s">
        <v>433</v>
      </c>
      <c r="B14" s="784">
        <v>30</v>
      </c>
      <c r="C14" s="784">
        <v>25</v>
      </c>
      <c r="D14" s="785">
        <v>55</v>
      </c>
      <c r="E14" s="336" t="s">
        <v>34</v>
      </c>
      <c r="F14" s="480"/>
      <c r="G14" s="480"/>
    </row>
    <row r="15" spans="1:7" ht="14.15" customHeight="1">
      <c r="A15" s="489" t="s">
        <v>27</v>
      </c>
      <c r="B15" s="784">
        <v>27</v>
      </c>
      <c r="C15" s="784">
        <v>27</v>
      </c>
      <c r="D15" s="785">
        <v>54</v>
      </c>
      <c r="E15" s="336" t="s">
        <v>28</v>
      </c>
      <c r="F15" s="480"/>
      <c r="G15" s="480"/>
    </row>
    <row r="16" spans="1:7" ht="14.15" customHeight="1">
      <c r="A16" s="489" t="s">
        <v>434</v>
      </c>
      <c r="B16" s="784">
        <v>248</v>
      </c>
      <c r="C16" s="784">
        <v>732</v>
      </c>
      <c r="D16" s="785">
        <v>980</v>
      </c>
      <c r="E16" s="336" t="s">
        <v>30</v>
      </c>
      <c r="F16" s="480"/>
      <c r="G16" s="480"/>
    </row>
    <row r="17" spans="1:7" ht="14.15" customHeight="1">
      <c r="A17" s="489" t="s">
        <v>435</v>
      </c>
      <c r="B17" s="784">
        <v>55</v>
      </c>
      <c r="C17" s="784">
        <v>71</v>
      </c>
      <c r="D17" s="785">
        <v>126</v>
      </c>
      <c r="E17" s="336" t="s">
        <v>32</v>
      </c>
      <c r="F17" s="480"/>
      <c r="G17" s="480"/>
    </row>
    <row r="18" spans="1:7" ht="14.15" customHeight="1">
      <c r="A18" s="185" t="s">
        <v>35</v>
      </c>
      <c r="B18" s="783">
        <f>B19+B20+B21+B22+B23+B24+B25+B26</f>
        <v>290</v>
      </c>
      <c r="C18" s="783">
        <f>C19+C20+C21+C22+C23+C24+C25+C26</f>
        <v>839</v>
      </c>
      <c r="D18" s="783">
        <f>D19+D20+D21+D22+D23+D24+D25+D26</f>
        <v>1129</v>
      </c>
      <c r="E18" s="340" t="s">
        <v>36</v>
      </c>
      <c r="F18" s="480"/>
      <c r="G18" s="480"/>
    </row>
    <row r="19" spans="1:7" ht="14.15" customHeight="1">
      <c r="A19" s="193" t="s">
        <v>37</v>
      </c>
      <c r="B19" s="784">
        <v>40</v>
      </c>
      <c r="C19" s="784">
        <v>25</v>
      </c>
      <c r="D19" s="785">
        <v>65</v>
      </c>
      <c r="E19" s="341" t="s">
        <v>38</v>
      </c>
      <c r="F19" s="480"/>
      <c r="G19" s="480"/>
    </row>
    <row r="20" spans="1:7" ht="14.15" customHeight="1">
      <c r="A20" s="193" t="s">
        <v>39</v>
      </c>
      <c r="B20" s="784">
        <v>20</v>
      </c>
      <c r="C20" s="784">
        <v>18</v>
      </c>
      <c r="D20" s="785">
        <v>38</v>
      </c>
      <c r="E20" s="341" t="s">
        <v>40</v>
      </c>
      <c r="F20" s="480"/>
      <c r="G20" s="480"/>
    </row>
    <row r="21" spans="1:7" ht="14.15" customHeight="1">
      <c r="A21" s="193" t="s">
        <v>41</v>
      </c>
      <c r="B21" s="784">
        <v>16</v>
      </c>
      <c r="C21" s="784">
        <v>29</v>
      </c>
      <c r="D21" s="785">
        <v>45</v>
      </c>
      <c r="E21" s="341" t="s">
        <v>42</v>
      </c>
      <c r="F21" s="480"/>
      <c r="G21" s="480"/>
    </row>
    <row r="22" spans="1:7" ht="14.15" customHeight="1">
      <c r="A22" s="193" t="s">
        <v>43</v>
      </c>
      <c r="B22" s="784">
        <v>15</v>
      </c>
      <c r="C22" s="784">
        <v>29</v>
      </c>
      <c r="D22" s="785">
        <v>44</v>
      </c>
      <c r="E22" s="336" t="s">
        <v>44</v>
      </c>
      <c r="F22" s="480"/>
      <c r="G22" s="480"/>
    </row>
    <row r="23" spans="1:7" ht="14.15" customHeight="1">
      <c r="A23" s="193" t="s">
        <v>45</v>
      </c>
      <c r="B23" s="784">
        <v>21</v>
      </c>
      <c r="C23" s="784">
        <v>28</v>
      </c>
      <c r="D23" s="785">
        <v>49</v>
      </c>
      <c r="E23" s="341" t="s">
        <v>46</v>
      </c>
      <c r="F23" s="480"/>
      <c r="G23" s="480"/>
    </row>
    <row r="24" spans="1:7" ht="14.15" customHeight="1">
      <c r="A24" s="193" t="s">
        <v>47</v>
      </c>
      <c r="B24" s="784">
        <v>56</v>
      </c>
      <c r="C24" s="784">
        <v>59</v>
      </c>
      <c r="D24" s="785">
        <v>115</v>
      </c>
      <c r="E24" s="341" t="s">
        <v>48</v>
      </c>
      <c r="F24" s="480"/>
      <c r="G24" s="480"/>
    </row>
    <row r="25" spans="1:7" ht="14.15" customHeight="1">
      <c r="A25" s="193" t="s">
        <v>49</v>
      </c>
      <c r="B25" s="784">
        <v>98</v>
      </c>
      <c r="C25" s="784">
        <v>622</v>
      </c>
      <c r="D25" s="785">
        <v>720</v>
      </c>
      <c r="E25" s="341" t="s">
        <v>50</v>
      </c>
      <c r="F25" s="480"/>
      <c r="G25" s="480"/>
    </row>
    <row r="26" spans="1:7" ht="14.15" customHeight="1">
      <c r="A26" s="193" t="s">
        <v>51</v>
      </c>
      <c r="B26" s="784">
        <v>24</v>
      </c>
      <c r="C26" s="784">
        <v>29</v>
      </c>
      <c r="D26" s="785">
        <v>53</v>
      </c>
      <c r="E26" s="341" t="s">
        <v>52</v>
      </c>
      <c r="F26" s="480"/>
      <c r="G26" s="480"/>
    </row>
    <row r="27" spans="1:7" ht="14.15" customHeight="1">
      <c r="A27" s="178" t="s">
        <v>53</v>
      </c>
      <c r="B27" s="783">
        <f>B28+B29+B30+B31+B32+B33+B34+B35+B36</f>
        <v>425</v>
      </c>
      <c r="C27" s="783">
        <f>C28+C29+C30+C31+C32+C33+C34+C35+C36</f>
        <v>1818</v>
      </c>
      <c r="D27" s="783">
        <f>D28+D29+D30+D31+D32+D33+D34+D35+D36</f>
        <v>2243</v>
      </c>
      <c r="E27" s="334" t="s">
        <v>54</v>
      </c>
      <c r="F27" s="480"/>
      <c r="G27" s="480"/>
    </row>
    <row r="28" spans="1:7" ht="14.15" customHeight="1">
      <c r="A28" s="491" t="s">
        <v>57</v>
      </c>
      <c r="B28" s="784">
        <v>32</v>
      </c>
      <c r="C28" s="784">
        <v>40</v>
      </c>
      <c r="D28" s="785">
        <v>72</v>
      </c>
      <c r="E28" s="336" t="s">
        <v>58</v>
      </c>
      <c r="F28" s="480"/>
      <c r="G28" s="480"/>
    </row>
    <row r="29" spans="1:7" ht="14.15" customHeight="1">
      <c r="A29" s="190" t="s">
        <v>59</v>
      </c>
      <c r="B29" s="784">
        <v>24</v>
      </c>
      <c r="C29" s="784">
        <v>30</v>
      </c>
      <c r="D29" s="785">
        <v>54</v>
      </c>
      <c r="E29" s="336" t="s">
        <v>60</v>
      </c>
      <c r="F29" s="480"/>
      <c r="G29" s="480"/>
    </row>
    <row r="30" spans="1:7" ht="14.15" customHeight="1">
      <c r="A30" s="492" t="s">
        <v>61</v>
      </c>
      <c r="B30" s="784">
        <v>131</v>
      </c>
      <c r="C30" s="784">
        <v>1409</v>
      </c>
      <c r="D30" s="785">
        <v>1540</v>
      </c>
      <c r="E30" s="336" t="s">
        <v>62</v>
      </c>
      <c r="F30" s="480"/>
      <c r="G30" s="480"/>
    </row>
    <row r="31" spans="1:7" ht="14.15" customHeight="1">
      <c r="A31" s="193" t="s">
        <v>63</v>
      </c>
      <c r="B31" s="784">
        <v>30</v>
      </c>
      <c r="C31" s="784">
        <v>25</v>
      </c>
      <c r="D31" s="785">
        <v>55</v>
      </c>
      <c r="E31" s="336" t="s">
        <v>955</v>
      </c>
      <c r="F31" s="480"/>
      <c r="G31" s="480"/>
    </row>
    <row r="32" spans="1:7" ht="14.15" customHeight="1">
      <c r="A32" s="190" t="s">
        <v>55</v>
      </c>
      <c r="B32" s="784">
        <v>70</v>
      </c>
      <c r="C32" s="784">
        <v>194</v>
      </c>
      <c r="D32" s="785">
        <v>264</v>
      </c>
      <c r="E32" s="336" t="s">
        <v>56</v>
      </c>
      <c r="F32" s="480"/>
      <c r="G32" s="480"/>
    </row>
    <row r="33" spans="1:7" ht="14.15" customHeight="1">
      <c r="A33" s="493" t="s">
        <v>70</v>
      </c>
      <c r="B33" s="784">
        <v>15</v>
      </c>
      <c r="C33" s="784">
        <v>5</v>
      </c>
      <c r="D33" s="785">
        <v>20</v>
      </c>
      <c r="E33" s="336" t="s">
        <v>71</v>
      </c>
      <c r="F33" s="480"/>
      <c r="G33" s="480"/>
    </row>
    <row r="34" spans="1:7" ht="14.15" customHeight="1">
      <c r="A34" s="193" t="s">
        <v>64</v>
      </c>
      <c r="B34" s="784">
        <v>30</v>
      </c>
      <c r="C34" s="784">
        <v>39</v>
      </c>
      <c r="D34" s="785">
        <v>69</v>
      </c>
      <c r="E34" s="336" t="s">
        <v>65</v>
      </c>
      <c r="F34" s="480"/>
      <c r="G34" s="480"/>
    </row>
    <row r="35" spans="1:7" ht="14.15" customHeight="1">
      <c r="A35" s="193" t="s">
        <v>66</v>
      </c>
      <c r="B35" s="784">
        <v>42</v>
      </c>
      <c r="C35" s="784">
        <v>35</v>
      </c>
      <c r="D35" s="785">
        <v>77</v>
      </c>
      <c r="E35" s="336" t="s">
        <v>67</v>
      </c>
      <c r="F35" s="480"/>
      <c r="G35" s="480"/>
    </row>
    <row r="36" spans="1:7" ht="14.15" customHeight="1">
      <c r="A36" s="193" t="s">
        <v>68</v>
      </c>
      <c r="B36" s="784">
        <v>51</v>
      </c>
      <c r="C36" s="784">
        <v>41</v>
      </c>
      <c r="D36" s="785">
        <v>92</v>
      </c>
      <c r="E36" s="336" t="s">
        <v>69</v>
      </c>
      <c r="F36" s="480"/>
      <c r="G36" s="480"/>
    </row>
    <row r="37" spans="1:7" ht="14.15" customHeight="1">
      <c r="A37" s="191" t="s">
        <v>72</v>
      </c>
      <c r="B37" s="783">
        <f>B38+B39+B40+B41+B42+B43+B44</f>
        <v>507</v>
      </c>
      <c r="C37" s="783">
        <f>C38+C39+C40+C41+C42+C43+C44</f>
        <v>1189</v>
      </c>
      <c r="D37" s="783">
        <f>D38+D39+D40+D41+D42+D43+D44</f>
        <v>1696</v>
      </c>
      <c r="E37" s="334" t="s">
        <v>73</v>
      </c>
      <c r="F37" s="480"/>
      <c r="G37" s="480"/>
    </row>
    <row r="38" spans="1:7" ht="14.15" customHeight="1">
      <c r="A38" s="491" t="s">
        <v>74</v>
      </c>
      <c r="B38" s="784">
        <v>111</v>
      </c>
      <c r="C38" s="784">
        <v>108</v>
      </c>
      <c r="D38" s="785">
        <v>219</v>
      </c>
      <c r="E38" s="341" t="s">
        <v>75</v>
      </c>
      <c r="F38" s="480"/>
      <c r="G38" s="480"/>
    </row>
    <row r="39" spans="1:7" ht="14.15" customHeight="1">
      <c r="A39" s="491" t="s">
        <v>76</v>
      </c>
      <c r="B39" s="784">
        <v>69</v>
      </c>
      <c r="C39" s="784">
        <v>50</v>
      </c>
      <c r="D39" s="785">
        <v>119</v>
      </c>
      <c r="E39" s="336" t="s">
        <v>77</v>
      </c>
      <c r="F39" s="480"/>
      <c r="G39" s="480"/>
    </row>
    <row r="40" spans="1:7" ht="14.15" customHeight="1">
      <c r="A40" s="491" t="s">
        <v>78</v>
      </c>
      <c r="B40" s="784">
        <v>143</v>
      </c>
      <c r="C40" s="784">
        <v>667</v>
      </c>
      <c r="D40" s="785">
        <v>810</v>
      </c>
      <c r="E40" s="336" t="s">
        <v>79</v>
      </c>
      <c r="F40" s="480"/>
      <c r="G40" s="480"/>
    </row>
    <row r="41" spans="1:7" ht="14.15" customHeight="1">
      <c r="A41" s="491" t="s">
        <v>80</v>
      </c>
      <c r="B41" s="784">
        <v>39</v>
      </c>
      <c r="C41" s="784">
        <v>180</v>
      </c>
      <c r="D41" s="785">
        <v>219</v>
      </c>
      <c r="E41" s="336" t="s">
        <v>81</v>
      </c>
      <c r="F41" s="480"/>
      <c r="G41" s="480"/>
    </row>
    <row r="42" spans="1:7" ht="14.15" customHeight="1">
      <c r="A42" s="491" t="s">
        <v>82</v>
      </c>
      <c r="B42" s="784">
        <v>40</v>
      </c>
      <c r="C42" s="784">
        <v>39</v>
      </c>
      <c r="D42" s="785">
        <v>79</v>
      </c>
      <c r="E42" s="341" t="s">
        <v>83</v>
      </c>
      <c r="F42" s="480"/>
      <c r="G42" s="480"/>
    </row>
    <row r="43" spans="1:7" ht="14.15" customHeight="1">
      <c r="A43" s="491" t="s">
        <v>84</v>
      </c>
      <c r="B43" s="784">
        <v>27</v>
      </c>
      <c r="C43" s="784">
        <v>17</v>
      </c>
      <c r="D43" s="785">
        <v>44</v>
      </c>
      <c r="E43" s="341" t="s">
        <v>85</v>
      </c>
      <c r="F43" s="480"/>
      <c r="G43" s="480"/>
    </row>
    <row r="44" spans="1:7" ht="14.15" customHeight="1">
      <c r="A44" s="491" t="s">
        <v>86</v>
      </c>
      <c r="B44" s="784">
        <v>78</v>
      </c>
      <c r="C44" s="784">
        <v>128</v>
      </c>
      <c r="D44" s="785">
        <v>206</v>
      </c>
      <c r="E44" s="336" t="s">
        <v>87</v>
      </c>
      <c r="F44" s="480"/>
      <c r="G44" s="480"/>
    </row>
    <row r="45" spans="1:7" ht="14.15" customHeight="1">
      <c r="A45" s="192" t="s">
        <v>88</v>
      </c>
      <c r="B45" s="783">
        <f>B46+B47+B48+B49+B50</f>
        <v>267</v>
      </c>
      <c r="C45" s="783">
        <f>C46+C47+C48+C49+C50</f>
        <v>266</v>
      </c>
      <c r="D45" s="783">
        <f>D46+D47+D48+D49+D50</f>
        <v>533</v>
      </c>
      <c r="E45" s="334" t="s">
        <v>89</v>
      </c>
      <c r="F45" s="480"/>
      <c r="G45" s="480"/>
    </row>
    <row r="46" spans="1:7" ht="14.15" customHeight="1">
      <c r="A46" s="193" t="s">
        <v>90</v>
      </c>
      <c r="B46" s="784">
        <v>52</v>
      </c>
      <c r="C46" s="784">
        <v>39</v>
      </c>
      <c r="D46" s="785">
        <v>91</v>
      </c>
      <c r="E46" s="336" t="s">
        <v>91</v>
      </c>
      <c r="F46" s="480"/>
      <c r="G46" s="480"/>
    </row>
    <row r="47" spans="1:7" ht="14.15" customHeight="1">
      <c r="A47" s="491" t="s">
        <v>92</v>
      </c>
      <c r="B47" s="784">
        <v>63</v>
      </c>
      <c r="C47" s="784">
        <v>104</v>
      </c>
      <c r="D47" s="785">
        <v>167</v>
      </c>
      <c r="E47" s="336" t="s">
        <v>93</v>
      </c>
      <c r="F47" s="480"/>
      <c r="G47" s="480"/>
    </row>
    <row r="48" spans="1:7" ht="14.15" customHeight="1">
      <c r="A48" s="491" t="s">
        <v>94</v>
      </c>
      <c r="B48" s="784">
        <v>35</v>
      </c>
      <c r="C48" s="784">
        <v>27</v>
      </c>
      <c r="D48" s="785">
        <v>62</v>
      </c>
      <c r="E48" s="336" t="s">
        <v>95</v>
      </c>
      <c r="F48" s="480"/>
      <c r="G48" s="480"/>
    </row>
    <row r="49" spans="1:7" ht="14.15" customHeight="1">
      <c r="A49" s="491" t="s">
        <v>96</v>
      </c>
      <c r="B49" s="784">
        <v>43</v>
      </c>
      <c r="C49" s="784">
        <v>45</v>
      </c>
      <c r="D49" s="785">
        <v>88</v>
      </c>
      <c r="E49" s="336" t="s">
        <v>97</v>
      </c>
      <c r="F49" s="480"/>
      <c r="G49" s="480"/>
    </row>
    <row r="50" spans="1:7" ht="14.15" customHeight="1">
      <c r="A50" s="491" t="s">
        <v>98</v>
      </c>
      <c r="B50" s="784">
        <v>74</v>
      </c>
      <c r="C50" s="784">
        <v>51</v>
      </c>
      <c r="D50" s="785">
        <v>125</v>
      </c>
      <c r="E50" s="341" t="s">
        <v>99</v>
      </c>
      <c r="F50" s="480"/>
      <c r="G50" s="480"/>
    </row>
    <row r="51" spans="1:7" ht="14.15" customHeight="1">
      <c r="A51" s="344"/>
      <c r="D51" s="75"/>
      <c r="E51" s="337"/>
      <c r="F51" s="480"/>
      <c r="G51" s="480"/>
    </row>
    <row r="52" spans="1:7" ht="14.15" customHeight="1">
      <c r="A52" s="344"/>
      <c r="B52" s="510"/>
      <c r="C52" s="75"/>
      <c r="D52" s="75"/>
      <c r="E52" s="337"/>
      <c r="F52" s="480"/>
      <c r="G52" s="480"/>
    </row>
    <row r="53" spans="1:7" ht="14.15" customHeight="1">
      <c r="A53" s="344"/>
      <c r="B53" s="510"/>
      <c r="C53" s="75"/>
      <c r="D53" s="75"/>
      <c r="E53" s="337"/>
      <c r="F53" s="480"/>
      <c r="G53" s="480"/>
    </row>
    <row r="54" spans="1:7" ht="14.15" customHeight="1">
      <c r="A54" s="344"/>
      <c r="B54" s="510"/>
      <c r="C54" s="75"/>
      <c r="D54" s="75"/>
      <c r="E54" s="337"/>
      <c r="F54" s="480"/>
      <c r="G54" s="480"/>
    </row>
    <row r="55" spans="1:7" ht="14.15" customHeight="1">
      <c r="A55" s="344"/>
      <c r="B55" s="510"/>
      <c r="C55" s="75"/>
      <c r="D55" s="75"/>
      <c r="E55" s="337"/>
      <c r="F55" s="480"/>
      <c r="G55" s="480"/>
    </row>
    <row r="56" spans="1:7">
      <c r="B56" s="510"/>
      <c r="C56" s="511"/>
      <c r="D56" s="511"/>
    </row>
    <row r="57" spans="1:7" ht="12.75" customHeight="1">
      <c r="B57" s="511"/>
      <c r="C57" s="511"/>
      <c r="D57" s="511"/>
      <c r="E57" s="480"/>
      <c r="F57" s="480"/>
      <c r="G57" s="480"/>
    </row>
    <row r="58" spans="1:7" ht="12.75" customHeight="1">
      <c r="B58" s="511"/>
      <c r="C58" s="511"/>
      <c r="D58" s="511"/>
      <c r="E58" s="480"/>
      <c r="F58" s="480"/>
      <c r="G58" s="480"/>
    </row>
    <row r="59" spans="1:7">
      <c r="B59" s="511"/>
      <c r="C59" s="511"/>
      <c r="D59" s="511"/>
      <c r="E59" s="480"/>
      <c r="F59" s="480"/>
      <c r="G59" s="480"/>
    </row>
    <row r="60" spans="1:7">
      <c r="B60" s="511"/>
      <c r="C60" s="511"/>
      <c r="D60" s="511"/>
      <c r="E60" s="480"/>
      <c r="F60" s="480"/>
      <c r="G60" s="480"/>
    </row>
    <row r="61" spans="1:7">
      <c r="B61" s="511"/>
      <c r="C61" s="511"/>
      <c r="D61" s="511"/>
      <c r="E61" s="480"/>
      <c r="F61" s="480"/>
      <c r="G61" s="480"/>
    </row>
    <row r="62" spans="1:7">
      <c r="B62" s="511"/>
      <c r="C62" s="511"/>
      <c r="D62" s="511"/>
      <c r="E62" s="480"/>
      <c r="F62" s="480"/>
      <c r="G62" s="480"/>
    </row>
    <row r="63" spans="1:7">
      <c r="B63" s="511"/>
      <c r="C63" s="511"/>
      <c r="D63" s="511"/>
      <c r="E63" s="480"/>
      <c r="F63" s="480"/>
      <c r="G63" s="480"/>
    </row>
    <row r="64" spans="1:7">
      <c r="B64" s="511"/>
      <c r="C64" s="511"/>
      <c r="D64" s="511"/>
      <c r="E64" s="480"/>
      <c r="F64" s="480"/>
      <c r="G64" s="480"/>
    </row>
    <row r="65" spans="1:7">
      <c r="B65" s="511"/>
      <c r="C65" s="511"/>
      <c r="D65" s="511"/>
      <c r="E65" s="480"/>
      <c r="F65" s="480"/>
      <c r="G65" s="480"/>
    </row>
    <row r="66" spans="1:7" ht="22.5">
      <c r="A66" s="1" t="s">
        <v>0</v>
      </c>
      <c r="B66" s="503" t="s">
        <v>213</v>
      </c>
      <c r="C66" s="503"/>
      <c r="D66" s="503"/>
      <c r="E66" s="404" t="s">
        <v>1</v>
      </c>
      <c r="F66" s="480"/>
      <c r="G66" s="480"/>
    </row>
    <row r="67" spans="1:7" ht="14">
      <c r="A67" s="512"/>
      <c r="B67" s="503" t="s">
        <v>213</v>
      </c>
      <c r="C67" s="503"/>
      <c r="D67" s="503"/>
      <c r="E67" s="322"/>
      <c r="F67" s="480"/>
      <c r="G67" s="480"/>
    </row>
    <row r="68" spans="1:7" ht="20">
      <c r="A68" s="502" t="s">
        <v>591</v>
      </c>
      <c r="B68" s="501"/>
      <c r="C68" s="503"/>
      <c r="E68" s="505" t="s">
        <v>592</v>
      </c>
      <c r="F68" s="480"/>
      <c r="G68" s="480"/>
    </row>
    <row r="69" spans="1:7" ht="20">
      <c r="A69" s="370" t="s">
        <v>598</v>
      </c>
      <c r="B69" s="322"/>
      <c r="C69" s="322"/>
      <c r="D69" s="322"/>
      <c r="E69" s="484" t="s">
        <v>599</v>
      </c>
      <c r="F69" s="480"/>
      <c r="G69" s="480"/>
    </row>
    <row r="70" spans="1:7">
      <c r="A70" s="322"/>
      <c r="B70" s="322"/>
      <c r="C70" s="322"/>
      <c r="D70" s="322"/>
      <c r="E70" s="322"/>
      <c r="F70" s="480"/>
      <c r="G70" s="480"/>
    </row>
    <row r="71" spans="1:7">
      <c r="A71" s="327">
        <v>2022</v>
      </c>
      <c r="B71" s="332" t="s">
        <v>595</v>
      </c>
      <c r="C71" s="332" t="s">
        <v>981</v>
      </c>
      <c r="D71" s="332" t="s">
        <v>204</v>
      </c>
      <c r="E71" s="705">
        <v>2022</v>
      </c>
      <c r="F71" s="480"/>
      <c r="G71" s="480"/>
    </row>
    <row r="72" spans="1:7">
      <c r="A72" s="391"/>
      <c r="B72" s="506" t="s">
        <v>596</v>
      </c>
      <c r="C72" s="506" t="s">
        <v>597</v>
      </c>
      <c r="D72" s="506" t="s">
        <v>294</v>
      </c>
      <c r="E72" s="323"/>
      <c r="F72" s="480"/>
      <c r="G72" s="480"/>
    </row>
    <row r="73" spans="1:7">
      <c r="A73" s="507"/>
      <c r="B73" s="501"/>
      <c r="C73" s="506"/>
      <c r="D73" s="506"/>
      <c r="F73" s="480"/>
      <c r="G73" s="480"/>
    </row>
    <row r="74" spans="1:7" ht="14">
      <c r="A74" s="191" t="s">
        <v>102</v>
      </c>
      <c r="B74" s="461">
        <f>B75+B76+B77+B78+B79+B80+B81+B82+B83+B84+B85+B86+B87+B88+B89+B90</f>
        <v>698</v>
      </c>
      <c r="C74" s="461">
        <f>C75+C76+C77+C78+C79+C80+C81+C82+C83+C84+C85+C86+C87+C88+C89+C90</f>
        <v>2584</v>
      </c>
      <c r="D74" s="461">
        <f>D75+D76+D77+D78+D79+D80+D81+D82+D83+D84+D85+D86+D87+D88+D89+D90</f>
        <v>3282</v>
      </c>
      <c r="E74" s="844" t="s">
        <v>103</v>
      </c>
      <c r="F74" s="480"/>
      <c r="G74" s="480"/>
    </row>
    <row r="75" spans="1:7">
      <c r="A75" s="58" t="s">
        <v>828</v>
      </c>
      <c r="B75" s="854">
        <v>15</v>
      </c>
      <c r="C75" s="854">
        <v>81</v>
      </c>
      <c r="D75" s="854">
        <v>96</v>
      </c>
      <c r="E75" s="59" t="s">
        <v>845</v>
      </c>
      <c r="F75" s="480"/>
      <c r="G75" s="480"/>
    </row>
    <row r="76" spans="1:7">
      <c r="A76" s="58" t="s">
        <v>829</v>
      </c>
      <c r="B76" s="854">
        <v>12</v>
      </c>
      <c r="C76" s="854">
        <v>84</v>
      </c>
      <c r="D76" s="854">
        <v>96</v>
      </c>
      <c r="E76" s="59" t="s">
        <v>844</v>
      </c>
      <c r="F76" s="480"/>
      <c r="G76" s="480"/>
    </row>
    <row r="77" spans="1:7" ht="14">
      <c r="A77" s="58" t="s">
        <v>830</v>
      </c>
      <c r="B77" s="854">
        <v>29</v>
      </c>
      <c r="C77" s="854">
        <v>87</v>
      </c>
      <c r="D77" s="854">
        <v>116</v>
      </c>
      <c r="E77" s="60" t="s">
        <v>846</v>
      </c>
      <c r="F77" s="480"/>
      <c r="G77" s="480"/>
    </row>
    <row r="78" spans="1:7">
      <c r="A78" s="58" t="s">
        <v>831</v>
      </c>
      <c r="B78" s="854">
        <v>27</v>
      </c>
      <c r="C78" s="854">
        <v>32</v>
      </c>
      <c r="D78" s="854">
        <v>59</v>
      </c>
      <c r="E78" s="59" t="s">
        <v>847</v>
      </c>
      <c r="F78" s="480"/>
      <c r="G78" s="480"/>
    </row>
    <row r="79" spans="1:7">
      <c r="A79" s="58" t="s">
        <v>832</v>
      </c>
      <c r="B79" s="854">
        <v>44</v>
      </c>
      <c r="C79" s="854">
        <v>39</v>
      </c>
      <c r="D79" s="854">
        <v>83</v>
      </c>
      <c r="E79" s="59" t="s">
        <v>848</v>
      </c>
      <c r="F79" s="480"/>
      <c r="G79" s="480"/>
    </row>
    <row r="80" spans="1:7">
      <c r="A80" s="58" t="s">
        <v>833</v>
      </c>
      <c r="B80" s="854">
        <v>41</v>
      </c>
      <c r="C80" s="854">
        <v>31</v>
      </c>
      <c r="D80" s="854">
        <v>72</v>
      </c>
      <c r="E80" s="59" t="s">
        <v>849</v>
      </c>
      <c r="F80" s="480"/>
      <c r="G80" s="480"/>
    </row>
    <row r="81" spans="1:7">
      <c r="A81" s="58" t="s">
        <v>834</v>
      </c>
      <c r="B81" s="854">
        <v>61</v>
      </c>
      <c r="C81" s="854">
        <v>1852</v>
      </c>
      <c r="D81" s="854">
        <v>1913</v>
      </c>
      <c r="E81" s="59" t="s">
        <v>850</v>
      </c>
      <c r="F81" s="480"/>
      <c r="G81" s="480"/>
    </row>
    <row r="82" spans="1:7" ht="14">
      <c r="A82" s="58" t="s">
        <v>835</v>
      </c>
      <c r="B82" s="449">
        <v>68</v>
      </c>
      <c r="C82" s="449">
        <v>72</v>
      </c>
      <c r="D82" s="449">
        <v>140</v>
      </c>
      <c r="E82" s="59" t="s">
        <v>851</v>
      </c>
      <c r="F82" s="480"/>
      <c r="G82" s="480"/>
    </row>
    <row r="83" spans="1:7" ht="14">
      <c r="A83" s="58" t="s">
        <v>836</v>
      </c>
      <c r="B83" s="449">
        <v>44</v>
      </c>
      <c r="C83" s="449">
        <v>32</v>
      </c>
      <c r="D83" s="449">
        <v>76</v>
      </c>
      <c r="E83" s="59" t="s">
        <v>852</v>
      </c>
      <c r="F83" s="480"/>
      <c r="G83" s="480"/>
    </row>
    <row r="84" spans="1:7" ht="14">
      <c r="A84" s="58" t="s">
        <v>837</v>
      </c>
      <c r="B84" s="449">
        <v>28</v>
      </c>
      <c r="C84" s="449">
        <v>18</v>
      </c>
      <c r="D84" s="449">
        <v>46</v>
      </c>
      <c r="E84" s="59" t="s">
        <v>125</v>
      </c>
      <c r="F84" s="480"/>
      <c r="G84" s="480"/>
    </row>
    <row r="85" spans="1:7" ht="14">
      <c r="A85" s="58" t="s">
        <v>838</v>
      </c>
      <c r="B85" s="449">
        <v>43</v>
      </c>
      <c r="C85" s="449">
        <v>42</v>
      </c>
      <c r="D85" s="655">
        <v>85</v>
      </c>
      <c r="E85" s="59" t="s">
        <v>127</v>
      </c>
      <c r="F85" s="480"/>
      <c r="G85" s="480"/>
    </row>
    <row r="86" spans="1:7" ht="14">
      <c r="A86" s="58" t="s">
        <v>839</v>
      </c>
      <c r="B86" s="449">
        <v>31</v>
      </c>
      <c r="C86" s="449">
        <v>48</v>
      </c>
      <c r="D86" s="655">
        <v>79</v>
      </c>
      <c r="E86" s="322" t="s">
        <v>827</v>
      </c>
      <c r="F86" s="480"/>
      <c r="G86" s="480"/>
    </row>
    <row r="87" spans="1:7" ht="14">
      <c r="A87" s="58" t="s">
        <v>840</v>
      </c>
      <c r="B87" s="449">
        <v>67</v>
      </c>
      <c r="C87" s="449">
        <v>33</v>
      </c>
      <c r="D87" s="655">
        <v>100</v>
      </c>
      <c r="E87" s="322" t="s">
        <v>129</v>
      </c>
      <c r="F87" s="480"/>
      <c r="G87" s="480"/>
    </row>
    <row r="88" spans="1:7" ht="14">
      <c r="A88" s="58" t="s">
        <v>841</v>
      </c>
      <c r="B88" s="449">
        <v>78</v>
      </c>
      <c r="C88" s="449">
        <v>80</v>
      </c>
      <c r="D88" s="655">
        <v>158</v>
      </c>
      <c r="E88" s="59" t="s">
        <v>131</v>
      </c>
      <c r="F88" s="480"/>
      <c r="G88" s="480"/>
    </row>
    <row r="89" spans="1:7" ht="14">
      <c r="A89" s="58" t="s">
        <v>842</v>
      </c>
      <c r="B89" s="449">
        <v>41</v>
      </c>
      <c r="C89" s="449">
        <v>20</v>
      </c>
      <c r="D89" s="655">
        <v>61</v>
      </c>
      <c r="E89" s="59" t="s">
        <v>133</v>
      </c>
      <c r="F89" s="480"/>
      <c r="G89" s="480"/>
    </row>
    <row r="90" spans="1:7" ht="14">
      <c r="A90" s="58" t="s">
        <v>843</v>
      </c>
      <c r="B90" s="449">
        <v>69</v>
      </c>
      <c r="C90" s="449">
        <v>33</v>
      </c>
      <c r="D90" s="655">
        <v>102</v>
      </c>
      <c r="E90" s="322" t="s">
        <v>117</v>
      </c>
      <c r="F90" s="480"/>
      <c r="G90" s="480"/>
    </row>
    <row r="91" spans="1:7" ht="14">
      <c r="A91" s="845" t="s">
        <v>134</v>
      </c>
      <c r="B91" s="461">
        <f>B92+B93+B94+B95+B96+B97+B98+B99</f>
        <v>493</v>
      </c>
      <c r="C91" s="461">
        <f>C92+C93+C94+C95+C96+C97+C98+C99</f>
        <v>1640</v>
      </c>
      <c r="D91" s="461">
        <f>D92+D93+D94+D95+D96+D97+D98+D99</f>
        <v>2133</v>
      </c>
      <c r="E91" s="846" t="s">
        <v>135</v>
      </c>
      <c r="F91" s="480"/>
      <c r="G91" s="480"/>
    </row>
    <row r="92" spans="1:7" ht="14">
      <c r="A92" s="58" t="s">
        <v>136</v>
      </c>
      <c r="B92" s="449">
        <v>50</v>
      </c>
      <c r="C92" s="449">
        <v>35</v>
      </c>
      <c r="D92" s="655">
        <v>85</v>
      </c>
      <c r="E92" s="353" t="s">
        <v>137</v>
      </c>
      <c r="F92" s="480"/>
      <c r="G92" s="480"/>
    </row>
    <row r="93" spans="1:7" ht="14">
      <c r="A93" s="58" t="s">
        <v>138</v>
      </c>
      <c r="B93" s="449">
        <v>37</v>
      </c>
      <c r="C93" s="449">
        <v>24</v>
      </c>
      <c r="D93" s="655">
        <v>61</v>
      </c>
      <c r="E93" s="353" t="s">
        <v>139</v>
      </c>
      <c r="F93" s="480"/>
      <c r="G93" s="480"/>
    </row>
    <row r="94" spans="1:7" ht="14">
      <c r="A94" s="58" t="s">
        <v>140</v>
      </c>
      <c r="B94" s="449">
        <v>56</v>
      </c>
      <c r="C94" s="449">
        <v>49</v>
      </c>
      <c r="D94" s="655">
        <v>105</v>
      </c>
      <c r="E94" s="353" t="s">
        <v>141</v>
      </c>
      <c r="F94" s="480"/>
      <c r="G94" s="480"/>
    </row>
    <row r="95" spans="1:7" ht="14">
      <c r="A95" s="58" t="s">
        <v>142</v>
      </c>
      <c r="B95" s="449">
        <v>28</v>
      </c>
      <c r="C95" s="449">
        <v>52</v>
      </c>
      <c r="D95" s="655">
        <v>80</v>
      </c>
      <c r="E95" s="353" t="s">
        <v>143</v>
      </c>
      <c r="F95" s="480"/>
      <c r="G95" s="480"/>
    </row>
    <row r="96" spans="1:7" ht="14">
      <c r="A96" s="58" t="s">
        <v>144</v>
      </c>
      <c r="B96" s="449">
        <v>209</v>
      </c>
      <c r="C96" s="449">
        <v>1325</v>
      </c>
      <c r="D96" s="655">
        <v>1534</v>
      </c>
      <c r="E96" s="353" t="s">
        <v>145</v>
      </c>
      <c r="F96" s="480"/>
      <c r="G96" s="480"/>
    </row>
    <row r="97" spans="1:7" ht="14">
      <c r="A97" s="58" t="s">
        <v>146</v>
      </c>
      <c r="B97" s="449">
        <v>30</v>
      </c>
      <c r="C97" s="449">
        <v>29</v>
      </c>
      <c r="D97" s="655">
        <v>59</v>
      </c>
      <c r="E97" s="353" t="s">
        <v>147</v>
      </c>
      <c r="F97" s="480"/>
      <c r="G97" s="480"/>
    </row>
    <row r="98" spans="1:7" ht="14">
      <c r="A98" s="58" t="s">
        <v>148</v>
      </c>
      <c r="B98" s="449">
        <v>67</v>
      </c>
      <c r="C98" s="449">
        <v>108</v>
      </c>
      <c r="D98" s="655">
        <v>175</v>
      </c>
      <c r="E98" s="353" t="s">
        <v>971</v>
      </c>
      <c r="F98" s="480"/>
      <c r="G98" s="480"/>
    </row>
    <row r="99" spans="1:7" ht="14">
      <c r="A99" s="58" t="s">
        <v>149</v>
      </c>
      <c r="B99" s="449">
        <v>16</v>
      </c>
      <c r="C99" s="449">
        <v>18</v>
      </c>
      <c r="D99" s="655">
        <v>34</v>
      </c>
      <c r="E99" s="353" t="s">
        <v>150</v>
      </c>
      <c r="F99" s="480"/>
      <c r="G99" s="480"/>
    </row>
    <row r="100" spans="1:7" ht="14">
      <c r="A100" s="356" t="s">
        <v>151</v>
      </c>
      <c r="B100" s="498">
        <f>B101+B102+B103+B104+B105</f>
        <v>109</v>
      </c>
      <c r="C100" s="498">
        <f>C101+C102+C103+C104+C105</f>
        <v>208</v>
      </c>
      <c r="D100" s="498">
        <f>D101+D102+D103+D104+D105</f>
        <v>317</v>
      </c>
      <c r="E100" s="352" t="s">
        <v>152</v>
      </c>
      <c r="F100" s="480"/>
      <c r="G100" s="480"/>
    </row>
    <row r="101" spans="1:7" ht="14">
      <c r="A101" s="58" t="s">
        <v>153</v>
      </c>
      <c r="B101" s="449">
        <v>31</v>
      </c>
      <c r="C101" s="449">
        <v>76</v>
      </c>
      <c r="D101" s="655">
        <v>107</v>
      </c>
      <c r="E101" s="353" t="s">
        <v>154</v>
      </c>
      <c r="F101" s="480"/>
      <c r="G101" s="480"/>
    </row>
    <row r="102" spans="1:7" ht="14">
      <c r="A102" s="58" t="s">
        <v>155</v>
      </c>
      <c r="B102" s="449">
        <v>19</v>
      </c>
      <c r="C102" s="449">
        <v>27</v>
      </c>
      <c r="D102" s="655">
        <v>46</v>
      </c>
      <c r="E102" s="353" t="s">
        <v>156</v>
      </c>
    </row>
    <row r="103" spans="1:7" ht="14">
      <c r="A103" s="58" t="s">
        <v>157</v>
      </c>
      <c r="B103" s="449">
        <v>26</v>
      </c>
      <c r="C103" s="449">
        <v>51</v>
      </c>
      <c r="D103" s="655">
        <v>77</v>
      </c>
      <c r="E103" s="353" t="s">
        <v>158</v>
      </c>
    </row>
    <row r="104" spans="1:7" ht="14">
      <c r="A104" s="58" t="s">
        <v>159</v>
      </c>
      <c r="B104" s="449">
        <v>17</v>
      </c>
      <c r="C104" s="449">
        <v>26</v>
      </c>
      <c r="D104" s="655">
        <v>43</v>
      </c>
      <c r="E104" s="353" t="s">
        <v>160</v>
      </c>
    </row>
    <row r="105" spans="1:7" ht="14">
      <c r="A105" s="58" t="s">
        <v>161</v>
      </c>
      <c r="B105" s="449">
        <v>16</v>
      </c>
      <c r="C105" s="449">
        <v>28</v>
      </c>
      <c r="D105" s="655">
        <v>44</v>
      </c>
      <c r="E105" s="353" t="s">
        <v>162</v>
      </c>
    </row>
    <row r="106" spans="1:7" ht="14">
      <c r="A106" s="354" t="s">
        <v>163</v>
      </c>
      <c r="B106" s="498">
        <f>B107+B108+B109+B110+B111+B112</f>
        <v>198</v>
      </c>
      <c r="C106" s="498">
        <f>C107+C108+C109+C110+C111+C112</f>
        <v>304</v>
      </c>
      <c r="D106" s="498">
        <f>D107+D108+D109+D110+D111+D112</f>
        <v>502</v>
      </c>
      <c r="E106" s="355" t="s">
        <v>164</v>
      </c>
    </row>
    <row r="107" spans="1:7" ht="14">
      <c r="A107" s="58" t="s">
        <v>165</v>
      </c>
      <c r="B107" s="449">
        <v>45</v>
      </c>
      <c r="C107" s="449">
        <v>120</v>
      </c>
      <c r="D107" s="655">
        <v>165</v>
      </c>
      <c r="E107" s="353" t="s">
        <v>166</v>
      </c>
    </row>
    <row r="108" spans="1:7" ht="14">
      <c r="A108" s="58" t="s">
        <v>167</v>
      </c>
      <c r="B108" s="449">
        <v>36</v>
      </c>
      <c r="C108" s="449">
        <v>28</v>
      </c>
      <c r="D108" s="655">
        <v>64</v>
      </c>
      <c r="E108" s="353" t="s">
        <v>168</v>
      </c>
    </row>
    <row r="109" spans="1:7" ht="14">
      <c r="A109" s="58" t="s">
        <v>169</v>
      </c>
      <c r="B109" s="449">
        <v>28</v>
      </c>
      <c r="C109" s="449">
        <v>38</v>
      </c>
      <c r="D109" s="655">
        <v>66</v>
      </c>
      <c r="E109" s="353" t="s">
        <v>170</v>
      </c>
    </row>
    <row r="110" spans="1:7" ht="14">
      <c r="A110" s="58" t="s">
        <v>171</v>
      </c>
      <c r="B110" s="449">
        <v>60</v>
      </c>
      <c r="C110" s="449">
        <v>52</v>
      </c>
      <c r="D110" s="655">
        <v>112</v>
      </c>
      <c r="E110" s="353" t="s">
        <v>172</v>
      </c>
    </row>
    <row r="111" spans="1:7" ht="14">
      <c r="A111" s="58" t="s">
        <v>173</v>
      </c>
      <c r="B111" s="449">
        <v>7</v>
      </c>
      <c r="C111" s="449">
        <v>30</v>
      </c>
      <c r="D111" s="655">
        <v>37</v>
      </c>
      <c r="E111" s="353" t="s">
        <v>174</v>
      </c>
    </row>
    <row r="112" spans="1:7" ht="14">
      <c r="A112" s="58" t="s">
        <v>175</v>
      </c>
      <c r="B112" s="449">
        <v>22</v>
      </c>
      <c r="C112" s="449">
        <v>36</v>
      </c>
      <c r="D112" s="655">
        <v>58</v>
      </c>
      <c r="E112" s="353" t="s">
        <v>176</v>
      </c>
    </row>
    <row r="113" spans="1:5" ht="14">
      <c r="A113" s="357" t="s">
        <v>177</v>
      </c>
      <c r="B113" s="497">
        <f>B114+B115+B116+B117</f>
        <v>41</v>
      </c>
      <c r="C113" s="497">
        <f>C114+C115+C117+C116</f>
        <v>114</v>
      </c>
      <c r="D113" s="280">
        <f>C113+B113</f>
        <v>155</v>
      </c>
      <c r="E113" s="355" t="s">
        <v>178</v>
      </c>
    </row>
    <row r="114" spans="1:5" ht="15.75" customHeight="1">
      <c r="A114" s="58" t="s">
        <v>179</v>
      </c>
      <c r="B114" s="449">
        <v>1</v>
      </c>
      <c r="C114" s="449">
        <v>19</v>
      </c>
      <c r="D114" s="655">
        <v>20</v>
      </c>
      <c r="E114" s="353" t="s">
        <v>180</v>
      </c>
    </row>
    <row r="115" spans="1:5" ht="14">
      <c r="A115" s="58" t="s">
        <v>181</v>
      </c>
      <c r="B115" s="449">
        <v>24</v>
      </c>
      <c r="C115" s="449">
        <v>43</v>
      </c>
      <c r="D115" s="655">
        <v>67</v>
      </c>
      <c r="E115" s="353" t="s">
        <v>182</v>
      </c>
    </row>
    <row r="116" spans="1:5" ht="14">
      <c r="A116" s="58" t="s">
        <v>183</v>
      </c>
      <c r="B116" s="449">
        <v>9</v>
      </c>
      <c r="C116" s="449">
        <v>21</v>
      </c>
      <c r="D116" s="655">
        <v>30</v>
      </c>
      <c r="E116" s="353" t="s">
        <v>184</v>
      </c>
    </row>
    <row r="117" spans="1:5" ht="14">
      <c r="A117" s="58" t="s">
        <v>185</v>
      </c>
      <c r="B117" s="449">
        <v>7</v>
      </c>
      <c r="C117" s="449">
        <v>31</v>
      </c>
      <c r="D117" s="655">
        <v>38</v>
      </c>
      <c r="E117" s="353" t="s">
        <v>186</v>
      </c>
    </row>
    <row r="118" spans="1:5" ht="14">
      <c r="A118" s="350" t="s">
        <v>187</v>
      </c>
      <c r="B118" s="497">
        <f>B119+B120+B121+B122</f>
        <v>38</v>
      </c>
      <c r="C118" s="497">
        <f>C119+C120+C121+C122</f>
        <v>139</v>
      </c>
      <c r="D118" s="497">
        <f>D119+D120+D121+D122</f>
        <v>177</v>
      </c>
      <c r="E118" s="355" t="s">
        <v>188</v>
      </c>
    </row>
    <row r="119" spans="1:5" ht="14">
      <c r="A119" s="58" t="s">
        <v>189</v>
      </c>
      <c r="B119" s="449">
        <v>6</v>
      </c>
      <c r="C119" s="449">
        <v>15</v>
      </c>
      <c r="D119" s="655">
        <v>21</v>
      </c>
      <c r="E119" s="353" t="s">
        <v>190</v>
      </c>
    </row>
    <row r="120" spans="1:5" ht="14">
      <c r="A120" s="58" t="s">
        <v>191</v>
      </c>
      <c r="B120" s="449">
        <v>7</v>
      </c>
      <c r="C120" s="449">
        <v>25</v>
      </c>
      <c r="D120" s="655">
        <v>32</v>
      </c>
      <c r="E120" s="353" t="s">
        <v>192</v>
      </c>
    </row>
    <row r="121" spans="1:5" ht="14">
      <c r="A121" s="58" t="s">
        <v>193</v>
      </c>
      <c r="B121" s="449">
        <v>24</v>
      </c>
      <c r="C121" s="449">
        <v>99</v>
      </c>
      <c r="D121" s="655">
        <v>123</v>
      </c>
      <c r="E121" s="353" t="s">
        <v>194</v>
      </c>
    </row>
    <row r="122" spans="1:5" ht="14">
      <c r="A122" s="58" t="s">
        <v>195</v>
      </c>
      <c r="B122" s="449">
        <v>1</v>
      </c>
      <c r="C122" s="767">
        <v>0</v>
      </c>
      <c r="D122" s="655">
        <v>1</v>
      </c>
      <c r="E122" s="353" t="s">
        <v>196</v>
      </c>
    </row>
    <row r="123" spans="1:5" ht="14">
      <c r="A123" s="357" t="s">
        <v>197</v>
      </c>
      <c r="B123" s="497">
        <f>SUM(B124:B125)</f>
        <v>11</v>
      </c>
      <c r="C123" s="497">
        <f t="shared" ref="C123:D123" si="0">SUM(C124:C125)</f>
        <v>57</v>
      </c>
      <c r="D123" s="497">
        <f t="shared" si="0"/>
        <v>68</v>
      </c>
      <c r="E123" s="355" t="s">
        <v>198</v>
      </c>
    </row>
    <row r="124" spans="1:5" ht="14">
      <c r="A124" s="343" t="s">
        <v>199</v>
      </c>
      <c r="B124" s="449" t="s">
        <v>226</v>
      </c>
      <c r="C124" s="449" t="s">
        <v>226</v>
      </c>
      <c r="D124" s="449" t="s">
        <v>226</v>
      </c>
      <c r="E124" s="358" t="s">
        <v>1046</v>
      </c>
    </row>
    <row r="125" spans="1:5" ht="14">
      <c r="A125" s="181" t="s">
        <v>201</v>
      </c>
      <c r="B125" s="449">
        <v>11</v>
      </c>
      <c r="C125" s="449">
        <v>57</v>
      </c>
      <c r="D125" s="414">
        <v>68</v>
      </c>
      <c r="E125" s="358" t="s">
        <v>1044</v>
      </c>
    </row>
    <row r="126" spans="1:5" ht="14">
      <c r="A126" s="359" t="s">
        <v>294</v>
      </c>
      <c r="B126" s="393">
        <f>B123+B118+B113+B106++B100+B91+B74+'6'!B45+'6'!B37+'6'!B27+'6'!B18+'6'!B9</f>
        <v>3569</v>
      </c>
      <c r="C126" s="393">
        <f>C123+C118+C113+C106++C100+C91+C74+'6'!C45+'6'!C37+'6'!C27+'6'!C18+'6'!C9</f>
        <v>10193</v>
      </c>
      <c r="D126" s="393">
        <f>D123+D118+D113+D106++D100+D91+D74+'6'!D45+'6'!D37+'6'!D27+'6'!D18+'6'!D9</f>
        <v>13762</v>
      </c>
      <c r="E126" s="143" t="s">
        <v>204</v>
      </c>
    </row>
    <row r="127" spans="1:5" ht="14">
      <c r="A127" s="344"/>
      <c r="B127" s="75"/>
      <c r="C127" s="75"/>
      <c r="D127" s="75"/>
      <c r="E127" s="337"/>
    </row>
    <row r="128" spans="1:5" ht="15">
      <c r="A128" s="513"/>
      <c r="B128" s="514"/>
      <c r="C128" s="514"/>
      <c r="D128" s="514"/>
      <c r="E128" s="515"/>
    </row>
    <row r="129" spans="1:5">
      <c r="A129" s="516" t="s">
        <v>600</v>
      </c>
      <c r="B129" s="517"/>
      <c r="C129" s="517"/>
      <c r="D129" s="517"/>
      <c r="E129" s="367" t="s">
        <v>601</v>
      </c>
    </row>
    <row r="130" spans="1:5">
      <c r="A130" s="516" t="s">
        <v>602</v>
      </c>
      <c r="B130" s="517"/>
      <c r="C130" s="517"/>
      <c r="D130" s="517"/>
      <c r="E130" s="518" t="s">
        <v>603</v>
      </c>
    </row>
    <row r="131" spans="1:5">
      <c r="A131" s="516" t="s">
        <v>604</v>
      </c>
      <c r="B131" s="519"/>
      <c r="C131" s="519"/>
      <c r="D131" s="519"/>
      <c r="E131" s="520" t="s">
        <v>605</v>
      </c>
    </row>
    <row r="132" spans="1:5">
      <c r="A132" s="400" t="s">
        <v>853</v>
      </c>
      <c r="B132" s="480"/>
      <c r="C132" s="480"/>
      <c r="D132" s="480"/>
      <c r="E132" s="701" t="s">
        <v>969</v>
      </c>
    </row>
    <row r="133" spans="1:5" ht="14.5">
      <c r="A133" s="521"/>
      <c r="B133" s="521"/>
      <c r="C133" s="521"/>
      <c r="D133" s="521"/>
    </row>
  </sheetData>
  <pageMargins left="0.78740157480314965" right="0.59055118110236227" top="1.1811023622047245" bottom="0.78604166666666664" header="0.51181102362204722" footer="0.51181102362204722"/>
  <pageSetup paperSize="9" scale="77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A1:G134"/>
  <sheetViews>
    <sheetView showGridLines="0" view="pageLayout" topLeftCell="A114" zoomScaleNormal="137" workbookViewId="0">
      <selection activeCell="A33" sqref="A33"/>
    </sheetView>
  </sheetViews>
  <sheetFormatPr defaultColWidth="10.90625" defaultRowHeight="13"/>
  <cols>
    <col min="1" max="1" width="30.7265625" style="501" customWidth="1"/>
    <col min="2" max="2" width="16.453125" style="504" customWidth="1"/>
    <col min="3" max="3" width="18.26953125" style="504" customWidth="1"/>
    <col min="4" max="4" width="12.7265625" style="504" customWidth="1"/>
    <col min="5" max="5" width="32.81640625" style="501" customWidth="1"/>
    <col min="6" max="6" width="3.7265625" style="501" customWidth="1"/>
    <col min="7" max="7" width="6.7265625" style="501" customWidth="1"/>
    <col min="8" max="252" width="11.453125" style="501"/>
    <col min="253" max="253" width="30.7265625" style="501" customWidth="1"/>
    <col min="254" max="254" width="8.7265625" style="501" customWidth="1"/>
    <col min="255" max="255" width="19" style="501" customWidth="1"/>
    <col min="256" max="256" width="21" style="501" customWidth="1"/>
    <col min="257" max="257" width="30.7265625" style="501" customWidth="1"/>
    <col min="258" max="258" width="3.7265625" style="501" customWidth="1"/>
    <col min="259" max="259" width="6.7265625" style="501" customWidth="1"/>
    <col min="260" max="508" width="11.453125" style="501"/>
    <col min="509" max="509" width="30.7265625" style="501" customWidth="1"/>
    <col min="510" max="510" width="8.7265625" style="501" customWidth="1"/>
    <col min="511" max="511" width="19" style="501" customWidth="1"/>
    <col min="512" max="512" width="21" style="501" customWidth="1"/>
    <col min="513" max="513" width="30.7265625" style="501" customWidth="1"/>
    <col min="514" max="514" width="3.7265625" style="501" customWidth="1"/>
    <col min="515" max="515" width="6.7265625" style="501" customWidth="1"/>
    <col min="516" max="764" width="11.453125" style="501"/>
    <col min="765" max="765" width="30.7265625" style="501" customWidth="1"/>
    <col min="766" max="766" width="8.7265625" style="501" customWidth="1"/>
    <col min="767" max="767" width="19" style="501" customWidth="1"/>
    <col min="768" max="768" width="21" style="501" customWidth="1"/>
    <col min="769" max="769" width="30.7265625" style="501" customWidth="1"/>
    <col min="770" max="770" width="3.7265625" style="501" customWidth="1"/>
    <col min="771" max="771" width="6.7265625" style="501" customWidth="1"/>
    <col min="772" max="1020" width="11.453125" style="501"/>
    <col min="1021" max="1021" width="30.7265625" style="501" customWidth="1"/>
    <col min="1022" max="1022" width="8.7265625" style="501" customWidth="1"/>
    <col min="1023" max="1023" width="19" style="501" customWidth="1"/>
    <col min="1024" max="1024" width="21" style="501" customWidth="1"/>
    <col min="1025" max="1025" width="30.7265625" style="501" customWidth="1"/>
    <col min="1026" max="1026" width="3.7265625" style="501" customWidth="1"/>
    <col min="1027" max="1027" width="6.7265625" style="501" customWidth="1"/>
    <col min="1028" max="1276" width="11.453125" style="501"/>
    <col min="1277" max="1277" width="30.7265625" style="501" customWidth="1"/>
    <col min="1278" max="1278" width="8.7265625" style="501" customWidth="1"/>
    <col min="1279" max="1279" width="19" style="501" customWidth="1"/>
    <col min="1280" max="1280" width="21" style="501" customWidth="1"/>
    <col min="1281" max="1281" width="30.7265625" style="501" customWidth="1"/>
    <col min="1282" max="1282" width="3.7265625" style="501" customWidth="1"/>
    <col min="1283" max="1283" width="6.7265625" style="501" customWidth="1"/>
    <col min="1284" max="1532" width="11.453125" style="501"/>
    <col min="1533" max="1533" width="30.7265625" style="501" customWidth="1"/>
    <col min="1534" max="1534" width="8.7265625" style="501" customWidth="1"/>
    <col min="1535" max="1535" width="19" style="501" customWidth="1"/>
    <col min="1536" max="1536" width="21" style="501" customWidth="1"/>
    <col min="1537" max="1537" width="30.7265625" style="501" customWidth="1"/>
    <col min="1538" max="1538" width="3.7265625" style="501" customWidth="1"/>
    <col min="1539" max="1539" width="6.7265625" style="501" customWidth="1"/>
    <col min="1540" max="1788" width="11.453125" style="501"/>
    <col min="1789" max="1789" width="30.7265625" style="501" customWidth="1"/>
    <col min="1790" max="1790" width="8.7265625" style="501" customWidth="1"/>
    <col min="1791" max="1791" width="19" style="501" customWidth="1"/>
    <col min="1792" max="1792" width="21" style="501" customWidth="1"/>
    <col min="1793" max="1793" width="30.7265625" style="501" customWidth="1"/>
    <col min="1794" max="1794" width="3.7265625" style="501" customWidth="1"/>
    <col min="1795" max="1795" width="6.7265625" style="501" customWidth="1"/>
    <col min="1796" max="2044" width="11.453125" style="501"/>
    <col min="2045" max="2045" width="30.7265625" style="501" customWidth="1"/>
    <col min="2046" max="2046" width="8.7265625" style="501" customWidth="1"/>
    <col min="2047" max="2047" width="19" style="501" customWidth="1"/>
    <col min="2048" max="2048" width="21" style="501" customWidth="1"/>
    <col min="2049" max="2049" width="30.7265625" style="501" customWidth="1"/>
    <col min="2050" max="2050" width="3.7265625" style="501" customWidth="1"/>
    <col min="2051" max="2051" width="6.7265625" style="501" customWidth="1"/>
    <col min="2052" max="2300" width="11.453125" style="501"/>
    <col min="2301" max="2301" width="30.7265625" style="501" customWidth="1"/>
    <col min="2302" max="2302" width="8.7265625" style="501" customWidth="1"/>
    <col min="2303" max="2303" width="19" style="501" customWidth="1"/>
    <col min="2304" max="2304" width="21" style="501" customWidth="1"/>
    <col min="2305" max="2305" width="30.7265625" style="501" customWidth="1"/>
    <col min="2306" max="2306" width="3.7265625" style="501" customWidth="1"/>
    <col min="2307" max="2307" width="6.7265625" style="501" customWidth="1"/>
    <col min="2308" max="2556" width="11.453125" style="501"/>
    <col min="2557" max="2557" width="30.7265625" style="501" customWidth="1"/>
    <col min="2558" max="2558" width="8.7265625" style="501" customWidth="1"/>
    <col min="2559" max="2559" width="19" style="501" customWidth="1"/>
    <col min="2560" max="2560" width="21" style="501" customWidth="1"/>
    <col min="2561" max="2561" width="30.7265625" style="501" customWidth="1"/>
    <col min="2562" max="2562" width="3.7265625" style="501" customWidth="1"/>
    <col min="2563" max="2563" width="6.7265625" style="501" customWidth="1"/>
    <col min="2564" max="2812" width="11.453125" style="501"/>
    <col min="2813" max="2813" width="30.7265625" style="501" customWidth="1"/>
    <col min="2814" max="2814" width="8.7265625" style="501" customWidth="1"/>
    <col min="2815" max="2815" width="19" style="501" customWidth="1"/>
    <col min="2816" max="2816" width="21" style="501" customWidth="1"/>
    <col min="2817" max="2817" width="30.7265625" style="501" customWidth="1"/>
    <col min="2818" max="2818" width="3.7265625" style="501" customWidth="1"/>
    <col min="2819" max="2819" width="6.7265625" style="501" customWidth="1"/>
    <col min="2820" max="3068" width="11.453125" style="501"/>
    <col min="3069" max="3069" width="30.7265625" style="501" customWidth="1"/>
    <col min="3070" max="3070" width="8.7265625" style="501" customWidth="1"/>
    <col min="3071" max="3071" width="19" style="501" customWidth="1"/>
    <col min="3072" max="3072" width="21" style="501" customWidth="1"/>
    <col min="3073" max="3073" width="30.7265625" style="501" customWidth="1"/>
    <col min="3074" max="3074" width="3.7265625" style="501" customWidth="1"/>
    <col min="3075" max="3075" width="6.7265625" style="501" customWidth="1"/>
    <col min="3076" max="3324" width="11.453125" style="501"/>
    <col min="3325" max="3325" width="30.7265625" style="501" customWidth="1"/>
    <col min="3326" max="3326" width="8.7265625" style="501" customWidth="1"/>
    <col min="3327" max="3327" width="19" style="501" customWidth="1"/>
    <col min="3328" max="3328" width="21" style="501" customWidth="1"/>
    <col min="3329" max="3329" width="30.7265625" style="501" customWidth="1"/>
    <col min="3330" max="3330" width="3.7265625" style="501" customWidth="1"/>
    <col min="3331" max="3331" width="6.7265625" style="501" customWidth="1"/>
    <col min="3332" max="3580" width="11.453125" style="501"/>
    <col min="3581" max="3581" width="30.7265625" style="501" customWidth="1"/>
    <col min="3582" max="3582" width="8.7265625" style="501" customWidth="1"/>
    <col min="3583" max="3583" width="19" style="501" customWidth="1"/>
    <col min="3584" max="3584" width="21" style="501" customWidth="1"/>
    <col min="3585" max="3585" width="30.7265625" style="501" customWidth="1"/>
    <col min="3586" max="3586" width="3.7265625" style="501" customWidth="1"/>
    <col min="3587" max="3587" width="6.7265625" style="501" customWidth="1"/>
    <col min="3588" max="3836" width="11.453125" style="501"/>
    <col min="3837" max="3837" width="30.7265625" style="501" customWidth="1"/>
    <col min="3838" max="3838" width="8.7265625" style="501" customWidth="1"/>
    <col min="3839" max="3839" width="19" style="501" customWidth="1"/>
    <col min="3840" max="3840" width="21" style="501" customWidth="1"/>
    <col min="3841" max="3841" width="30.7265625" style="501" customWidth="1"/>
    <col min="3842" max="3842" width="3.7265625" style="501" customWidth="1"/>
    <col min="3843" max="3843" width="6.7265625" style="501" customWidth="1"/>
    <col min="3844" max="4092" width="11.453125" style="501"/>
    <col min="4093" max="4093" width="30.7265625" style="501" customWidth="1"/>
    <col min="4094" max="4094" width="8.7265625" style="501" customWidth="1"/>
    <col min="4095" max="4095" width="19" style="501" customWidth="1"/>
    <col min="4096" max="4096" width="21" style="501" customWidth="1"/>
    <col min="4097" max="4097" width="30.7265625" style="501" customWidth="1"/>
    <col min="4098" max="4098" width="3.7265625" style="501" customWidth="1"/>
    <col min="4099" max="4099" width="6.7265625" style="501" customWidth="1"/>
    <col min="4100" max="4348" width="11.453125" style="501"/>
    <col min="4349" max="4349" width="30.7265625" style="501" customWidth="1"/>
    <col min="4350" max="4350" width="8.7265625" style="501" customWidth="1"/>
    <col min="4351" max="4351" width="19" style="501" customWidth="1"/>
    <col min="4352" max="4352" width="21" style="501" customWidth="1"/>
    <col min="4353" max="4353" width="30.7265625" style="501" customWidth="1"/>
    <col min="4354" max="4354" width="3.7265625" style="501" customWidth="1"/>
    <col min="4355" max="4355" width="6.7265625" style="501" customWidth="1"/>
    <col min="4356" max="4604" width="11.453125" style="501"/>
    <col min="4605" max="4605" width="30.7265625" style="501" customWidth="1"/>
    <col min="4606" max="4606" width="8.7265625" style="501" customWidth="1"/>
    <col min="4607" max="4607" width="19" style="501" customWidth="1"/>
    <col min="4608" max="4608" width="21" style="501" customWidth="1"/>
    <col min="4609" max="4609" width="30.7265625" style="501" customWidth="1"/>
    <col min="4610" max="4610" width="3.7265625" style="501" customWidth="1"/>
    <col min="4611" max="4611" width="6.7265625" style="501" customWidth="1"/>
    <col min="4612" max="4860" width="11.453125" style="501"/>
    <col min="4861" max="4861" width="30.7265625" style="501" customWidth="1"/>
    <col min="4862" max="4862" width="8.7265625" style="501" customWidth="1"/>
    <col min="4863" max="4863" width="19" style="501" customWidth="1"/>
    <col min="4864" max="4864" width="21" style="501" customWidth="1"/>
    <col min="4865" max="4865" width="30.7265625" style="501" customWidth="1"/>
    <col min="4866" max="4866" width="3.7265625" style="501" customWidth="1"/>
    <col min="4867" max="4867" width="6.7265625" style="501" customWidth="1"/>
    <col min="4868" max="5116" width="11.453125" style="501"/>
    <col min="5117" max="5117" width="30.7265625" style="501" customWidth="1"/>
    <col min="5118" max="5118" width="8.7265625" style="501" customWidth="1"/>
    <col min="5119" max="5119" width="19" style="501" customWidth="1"/>
    <col min="5120" max="5120" width="21" style="501" customWidth="1"/>
    <col min="5121" max="5121" width="30.7265625" style="501" customWidth="1"/>
    <col min="5122" max="5122" width="3.7265625" style="501" customWidth="1"/>
    <col min="5123" max="5123" width="6.7265625" style="501" customWidth="1"/>
    <col min="5124" max="5372" width="11.453125" style="501"/>
    <col min="5373" max="5373" width="30.7265625" style="501" customWidth="1"/>
    <col min="5374" max="5374" width="8.7265625" style="501" customWidth="1"/>
    <col min="5375" max="5375" width="19" style="501" customWidth="1"/>
    <col min="5376" max="5376" width="21" style="501" customWidth="1"/>
    <col min="5377" max="5377" width="30.7265625" style="501" customWidth="1"/>
    <col min="5378" max="5378" width="3.7265625" style="501" customWidth="1"/>
    <col min="5379" max="5379" width="6.7265625" style="501" customWidth="1"/>
    <col min="5380" max="5628" width="11.453125" style="501"/>
    <col min="5629" max="5629" width="30.7265625" style="501" customWidth="1"/>
    <col min="5630" max="5630" width="8.7265625" style="501" customWidth="1"/>
    <col min="5631" max="5631" width="19" style="501" customWidth="1"/>
    <col min="5632" max="5632" width="21" style="501" customWidth="1"/>
    <col min="5633" max="5633" width="30.7265625" style="501" customWidth="1"/>
    <col min="5634" max="5634" width="3.7265625" style="501" customWidth="1"/>
    <col min="5635" max="5635" width="6.7265625" style="501" customWidth="1"/>
    <col min="5636" max="5884" width="11.453125" style="501"/>
    <col min="5885" max="5885" width="30.7265625" style="501" customWidth="1"/>
    <col min="5886" max="5886" width="8.7265625" style="501" customWidth="1"/>
    <col min="5887" max="5887" width="19" style="501" customWidth="1"/>
    <col min="5888" max="5888" width="21" style="501" customWidth="1"/>
    <col min="5889" max="5889" width="30.7265625" style="501" customWidth="1"/>
    <col min="5890" max="5890" width="3.7265625" style="501" customWidth="1"/>
    <col min="5891" max="5891" width="6.7265625" style="501" customWidth="1"/>
    <col min="5892" max="6140" width="11.453125" style="501"/>
    <col min="6141" max="6141" width="30.7265625" style="501" customWidth="1"/>
    <col min="6142" max="6142" width="8.7265625" style="501" customWidth="1"/>
    <col min="6143" max="6143" width="19" style="501" customWidth="1"/>
    <col min="6144" max="6144" width="21" style="501" customWidth="1"/>
    <col min="6145" max="6145" width="30.7265625" style="501" customWidth="1"/>
    <col min="6146" max="6146" width="3.7265625" style="501" customWidth="1"/>
    <col min="6147" max="6147" width="6.7265625" style="501" customWidth="1"/>
    <col min="6148" max="6396" width="11.453125" style="501"/>
    <col min="6397" max="6397" width="30.7265625" style="501" customWidth="1"/>
    <col min="6398" max="6398" width="8.7265625" style="501" customWidth="1"/>
    <col min="6399" max="6399" width="19" style="501" customWidth="1"/>
    <col min="6400" max="6400" width="21" style="501" customWidth="1"/>
    <col min="6401" max="6401" width="30.7265625" style="501" customWidth="1"/>
    <col min="6402" max="6402" width="3.7265625" style="501" customWidth="1"/>
    <col min="6403" max="6403" width="6.7265625" style="501" customWidth="1"/>
    <col min="6404" max="6652" width="11.453125" style="501"/>
    <col min="6653" max="6653" width="30.7265625" style="501" customWidth="1"/>
    <col min="6654" max="6654" width="8.7265625" style="501" customWidth="1"/>
    <col min="6655" max="6655" width="19" style="501" customWidth="1"/>
    <col min="6656" max="6656" width="21" style="501" customWidth="1"/>
    <col min="6657" max="6657" width="30.7265625" style="501" customWidth="1"/>
    <col min="6658" max="6658" width="3.7265625" style="501" customWidth="1"/>
    <col min="6659" max="6659" width="6.7265625" style="501" customWidth="1"/>
    <col min="6660" max="6908" width="11.453125" style="501"/>
    <col min="6909" max="6909" width="30.7265625" style="501" customWidth="1"/>
    <col min="6910" max="6910" width="8.7265625" style="501" customWidth="1"/>
    <col min="6911" max="6911" width="19" style="501" customWidth="1"/>
    <col min="6912" max="6912" width="21" style="501" customWidth="1"/>
    <col min="6913" max="6913" width="30.7265625" style="501" customWidth="1"/>
    <col min="6914" max="6914" width="3.7265625" style="501" customWidth="1"/>
    <col min="6915" max="6915" width="6.7265625" style="501" customWidth="1"/>
    <col min="6916" max="7164" width="11.453125" style="501"/>
    <col min="7165" max="7165" width="30.7265625" style="501" customWidth="1"/>
    <col min="7166" max="7166" width="8.7265625" style="501" customWidth="1"/>
    <col min="7167" max="7167" width="19" style="501" customWidth="1"/>
    <col min="7168" max="7168" width="21" style="501" customWidth="1"/>
    <col min="7169" max="7169" width="30.7265625" style="501" customWidth="1"/>
    <col min="7170" max="7170" width="3.7265625" style="501" customWidth="1"/>
    <col min="7171" max="7171" width="6.7265625" style="501" customWidth="1"/>
    <col min="7172" max="7420" width="11.453125" style="501"/>
    <col min="7421" max="7421" width="30.7265625" style="501" customWidth="1"/>
    <col min="7422" max="7422" width="8.7265625" style="501" customWidth="1"/>
    <col min="7423" max="7423" width="19" style="501" customWidth="1"/>
    <col min="7424" max="7424" width="21" style="501" customWidth="1"/>
    <col min="7425" max="7425" width="30.7265625" style="501" customWidth="1"/>
    <col min="7426" max="7426" width="3.7265625" style="501" customWidth="1"/>
    <col min="7427" max="7427" width="6.7265625" style="501" customWidth="1"/>
    <col min="7428" max="7676" width="11.453125" style="501"/>
    <col min="7677" max="7677" width="30.7265625" style="501" customWidth="1"/>
    <col min="7678" max="7678" width="8.7265625" style="501" customWidth="1"/>
    <col min="7679" max="7679" width="19" style="501" customWidth="1"/>
    <col min="7680" max="7680" width="21" style="501" customWidth="1"/>
    <col min="7681" max="7681" width="30.7265625" style="501" customWidth="1"/>
    <col min="7682" max="7682" width="3.7265625" style="501" customWidth="1"/>
    <col min="7683" max="7683" width="6.7265625" style="501" customWidth="1"/>
    <col min="7684" max="7932" width="11.453125" style="501"/>
    <col min="7933" max="7933" width="30.7265625" style="501" customWidth="1"/>
    <col min="7934" max="7934" width="8.7265625" style="501" customWidth="1"/>
    <col min="7935" max="7935" width="19" style="501" customWidth="1"/>
    <col min="7936" max="7936" width="21" style="501" customWidth="1"/>
    <col min="7937" max="7937" width="30.7265625" style="501" customWidth="1"/>
    <col min="7938" max="7938" width="3.7265625" style="501" customWidth="1"/>
    <col min="7939" max="7939" width="6.7265625" style="501" customWidth="1"/>
    <col min="7940" max="8188" width="11.453125" style="501"/>
    <col min="8189" max="8189" width="30.7265625" style="501" customWidth="1"/>
    <col min="8190" max="8190" width="8.7265625" style="501" customWidth="1"/>
    <col min="8191" max="8191" width="19" style="501" customWidth="1"/>
    <col min="8192" max="8192" width="21" style="501" customWidth="1"/>
    <col min="8193" max="8193" width="30.7265625" style="501" customWidth="1"/>
    <col min="8194" max="8194" width="3.7265625" style="501" customWidth="1"/>
    <col min="8195" max="8195" width="6.7265625" style="501" customWidth="1"/>
    <col min="8196" max="8444" width="11.453125" style="501"/>
    <col min="8445" max="8445" width="30.7265625" style="501" customWidth="1"/>
    <col min="8446" max="8446" width="8.7265625" style="501" customWidth="1"/>
    <col min="8447" max="8447" width="19" style="501" customWidth="1"/>
    <col min="8448" max="8448" width="21" style="501" customWidth="1"/>
    <col min="8449" max="8449" width="30.7265625" style="501" customWidth="1"/>
    <col min="8450" max="8450" width="3.7265625" style="501" customWidth="1"/>
    <col min="8451" max="8451" width="6.7265625" style="501" customWidth="1"/>
    <col min="8452" max="8700" width="11.453125" style="501"/>
    <col min="8701" max="8701" width="30.7265625" style="501" customWidth="1"/>
    <col min="8702" max="8702" width="8.7265625" style="501" customWidth="1"/>
    <col min="8703" max="8703" width="19" style="501" customWidth="1"/>
    <col min="8704" max="8704" width="21" style="501" customWidth="1"/>
    <col min="8705" max="8705" width="30.7265625" style="501" customWidth="1"/>
    <col min="8706" max="8706" width="3.7265625" style="501" customWidth="1"/>
    <col min="8707" max="8707" width="6.7265625" style="501" customWidth="1"/>
    <col min="8708" max="8956" width="11.453125" style="501"/>
    <col min="8957" max="8957" width="30.7265625" style="501" customWidth="1"/>
    <col min="8958" max="8958" width="8.7265625" style="501" customWidth="1"/>
    <col min="8959" max="8959" width="19" style="501" customWidth="1"/>
    <col min="8960" max="8960" width="21" style="501" customWidth="1"/>
    <col min="8961" max="8961" width="30.7265625" style="501" customWidth="1"/>
    <col min="8962" max="8962" width="3.7265625" style="501" customWidth="1"/>
    <col min="8963" max="8963" width="6.7265625" style="501" customWidth="1"/>
    <col min="8964" max="9212" width="11.453125" style="501"/>
    <col min="9213" max="9213" width="30.7265625" style="501" customWidth="1"/>
    <col min="9214" max="9214" width="8.7265625" style="501" customWidth="1"/>
    <col min="9215" max="9215" width="19" style="501" customWidth="1"/>
    <col min="9216" max="9216" width="21" style="501" customWidth="1"/>
    <col min="9217" max="9217" width="30.7265625" style="501" customWidth="1"/>
    <col min="9218" max="9218" width="3.7265625" style="501" customWidth="1"/>
    <col min="9219" max="9219" width="6.7265625" style="501" customWidth="1"/>
    <col min="9220" max="9468" width="11.453125" style="501"/>
    <col min="9469" max="9469" width="30.7265625" style="501" customWidth="1"/>
    <col min="9470" max="9470" width="8.7265625" style="501" customWidth="1"/>
    <col min="9471" max="9471" width="19" style="501" customWidth="1"/>
    <col min="9472" max="9472" width="21" style="501" customWidth="1"/>
    <col min="9473" max="9473" width="30.7265625" style="501" customWidth="1"/>
    <col min="9474" max="9474" width="3.7265625" style="501" customWidth="1"/>
    <col min="9475" max="9475" width="6.7265625" style="501" customWidth="1"/>
    <col min="9476" max="9724" width="11.453125" style="501"/>
    <col min="9725" max="9725" width="30.7265625" style="501" customWidth="1"/>
    <col min="9726" max="9726" width="8.7265625" style="501" customWidth="1"/>
    <col min="9727" max="9727" width="19" style="501" customWidth="1"/>
    <col min="9728" max="9728" width="21" style="501" customWidth="1"/>
    <col min="9729" max="9729" width="30.7265625" style="501" customWidth="1"/>
    <col min="9730" max="9730" width="3.7265625" style="501" customWidth="1"/>
    <col min="9731" max="9731" width="6.7265625" style="501" customWidth="1"/>
    <col min="9732" max="9980" width="11.453125" style="501"/>
    <col min="9981" max="9981" width="30.7265625" style="501" customWidth="1"/>
    <col min="9982" max="9982" width="8.7265625" style="501" customWidth="1"/>
    <col min="9983" max="9983" width="19" style="501" customWidth="1"/>
    <col min="9984" max="9984" width="21" style="501" customWidth="1"/>
    <col min="9985" max="9985" width="30.7265625" style="501" customWidth="1"/>
    <col min="9986" max="9986" width="3.7265625" style="501" customWidth="1"/>
    <col min="9987" max="9987" width="6.7265625" style="501" customWidth="1"/>
    <col min="9988" max="10236" width="11.453125" style="501"/>
    <col min="10237" max="10237" width="30.7265625" style="501" customWidth="1"/>
    <col min="10238" max="10238" width="8.7265625" style="501" customWidth="1"/>
    <col min="10239" max="10239" width="19" style="501" customWidth="1"/>
    <col min="10240" max="10240" width="21" style="501" customWidth="1"/>
    <col min="10241" max="10241" width="30.7265625" style="501" customWidth="1"/>
    <col min="10242" max="10242" width="3.7265625" style="501" customWidth="1"/>
    <col min="10243" max="10243" width="6.7265625" style="501" customWidth="1"/>
    <col min="10244" max="10492" width="11.453125" style="501"/>
    <col min="10493" max="10493" width="30.7265625" style="501" customWidth="1"/>
    <col min="10494" max="10494" width="8.7265625" style="501" customWidth="1"/>
    <col min="10495" max="10495" width="19" style="501" customWidth="1"/>
    <col min="10496" max="10496" width="21" style="501" customWidth="1"/>
    <col min="10497" max="10497" width="30.7265625" style="501" customWidth="1"/>
    <col min="10498" max="10498" width="3.7265625" style="501" customWidth="1"/>
    <col min="10499" max="10499" width="6.7265625" style="501" customWidth="1"/>
    <col min="10500" max="10748" width="11.453125" style="501"/>
    <col min="10749" max="10749" width="30.7265625" style="501" customWidth="1"/>
    <col min="10750" max="10750" width="8.7265625" style="501" customWidth="1"/>
    <col min="10751" max="10751" width="19" style="501" customWidth="1"/>
    <col min="10752" max="10752" width="21" style="501" customWidth="1"/>
    <col min="10753" max="10753" width="30.7265625" style="501" customWidth="1"/>
    <col min="10754" max="10754" width="3.7265625" style="501" customWidth="1"/>
    <col min="10755" max="10755" width="6.7265625" style="501" customWidth="1"/>
    <col min="10756" max="11004" width="11.453125" style="501"/>
    <col min="11005" max="11005" width="30.7265625" style="501" customWidth="1"/>
    <col min="11006" max="11006" width="8.7265625" style="501" customWidth="1"/>
    <col min="11007" max="11007" width="19" style="501" customWidth="1"/>
    <col min="11008" max="11008" width="21" style="501" customWidth="1"/>
    <col min="11009" max="11009" width="30.7265625" style="501" customWidth="1"/>
    <col min="11010" max="11010" width="3.7265625" style="501" customWidth="1"/>
    <col min="11011" max="11011" width="6.7265625" style="501" customWidth="1"/>
    <col min="11012" max="11260" width="11.453125" style="501"/>
    <col min="11261" max="11261" width="30.7265625" style="501" customWidth="1"/>
    <col min="11262" max="11262" width="8.7265625" style="501" customWidth="1"/>
    <col min="11263" max="11263" width="19" style="501" customWidth="1"/>
    <col min="11264" max="11264" width="21" style="501" customWidth="1"/>
    <col min="11265" max="11265" width="30.7265625" style="501" customWidth="1"/>
    <col min="11266" max="11266" width="3.7265625" style="501" customWidth="1"/>
    <col min="11267" max="11267" width="6.7265625" style="501" customWidth="1"/>
    <col min="11268" max="11516" width="11.453125" style="501"/>
    <col min="11517" max="11517" width="30.7265625" style="501" customWidth="1"/>
    <col min="11518" max="11518" width="8.7265625" style="501" customWidth="1"/>
    <col min="11519" max="11519" width="19" style="501" customWidth="1"/>
    <col min="11520" max="11520" width="21" style="501" customWidth="1"/>
    <col min="11521" max="11521" width="30.7265625" style="501" customWidth="1"/>
    <col min="11522" max="11522" width="3.7265625" style="501" customWidth="1"/>
    <col min="11523" max="11523" width="6.7265625" style="501" customWidth="1"/>
    <col min="11524" max="11772" width="11.453125" style="501"/>
    <col min="11773" max="11773" width="30.7265625" style="501" customWidth="1"/>
    <col min="11774" max="11774" width="8.7265625" style="501" customWidth="1"/>
    <col min="11775" max="11775" width="19" style="501" customWidth="1"/>
    <col min="11776" max="11776" width="21" style="501" customWidth="1"/>
    <col min="11777" max="11777" width="30.7265625" style="501" customWidth="1"/>
    <col min="11778" max="11778" width="3.7265625" style="501" customWidth="1"/>
    <col min="11779" max="11779" width="6.7265625" style="501" customWidth="1"/>
    <col min="11780" max="12028" width="11.453125" style="501"/>
    <col min="12029" max="12029" width="30.7265625" style="501" customWidth="1"/>
    <col min="12030" max="12030" width="8.7265625" style="501" customWidth="1"/>
    <col min="12031" max="12031" width="19" style="501" customWidth="1"/>
    <col min="12032" max="12032" width="21" style="501" customWidth="1"/>
    <col min="12033" max="12033" width="30.7265625" style="501" customWidth="1"/>
    <col min="12034" max="12034" width="3.7265625" style="501" customWidth="1"/>
    <col min="12035" max="12035" width="6.7265625" style="501" customWidth="1"/>
    <col min="12036" max="12284" width="11.453125" style="501"/>
    <col min="12285" max="12285" width="30.7265625" style="501" customWidth="1"/>
    <col min="12286" max="12286" width="8.7265625" style="501" customWidth="1"/>
    <col min="12287" max="12287" width="19" style="501" customWidth="1"/>
    <col min="12288" max="12288" width="21" style="501" customWidth="1"/>
    <col min="12289" max="12289" width="30.7265625" style="501" customWidth="1"/>
    <col min="12290" max="12290" width="3.7265625" style="501" customWidth="1"/>
    <col min="12291" max="12291" width="6.7265625" style="501" customWidth="1"/>
    <col min="12292" max="12540" width="11.453125" style="501"/>
    <col min="12541" max="12541" width="30.7265625" style="501" customWidth="1"/>
    <col min="12542" max="12542" width="8.7265625" style="501" customWidth="1"/>
    <col min="12543" max="12543" width="19" style="501" customWidth="1"/>
    <col min="12544" max="12544" width="21" style="501" customWidth="1"/>
    <col min="12545" max="12545" width="30.7265625" style="501" customWidth="1"/>
    <col min="12546" max="12546" width="3.7265625" style="501" customWidth="1"/>
    <col min="12547" max="12547" width="6.7265625" style="501" customWidth="1"/>
    <col min="12548" max="12796" width="11.453125" style="501"/>
    <col min="12797" max="12797" width="30.7265625" style="501" customWidth="1"/>
    <col min="12798" max="12798" width="8.7265625" style="501" customWidth="1"/>
    <col min="12799" max="12799" width="19" style="501" customWidth="1"/>
    <col min="12800" max="12800" width="21" style="501" customWidth="1"/>
    <col min="12801" max="12801" width="30.7265625" style="501" customWidth="1"/>
    <col min="12802" max="12802" width="3.7265625" style="501" customWidth="1"/>
    <col min="12803" max="12803" width="6.7265625" style="501" customWidth="1"/>
    <col min="12804" max="13052" width="11.453125" style="501"/>
    <col min="13053" max="13053" width="30.7265625" style="501" customWidth="1"/>
    <col min="13054" max="13054" width="8.7265625" style="501" customWidth="1"/>
    <col min="13055" max="13055" width="19" style="501" customWidth="1"/>
    <col min="13056" max="13056" width="21" style="501" customWidth="1"/>
    <col min="13057" max="13057" width="30.7265625" style="501" customWidth="1"/>
    <col min="13058" max="13058" width="3.7265625" style="501" customWidth="1"/>
    <col min="13059" max="13059" width="6.7265625" style="501" customWidth="1"/>
    <col min="13060" max="13308" width="11.453125" style="501"/>
    <col min="13309" max="13309" width="30.7265625" style="501" customWidth="1"/>
    <col min="13310" max="13310" width="8.7265625" style="501" customWidth="1"/>
    <col min="13311" max="13311" width="19" style="501" customWidth="1"/>
    <col min="13312" max="13312" width="21" style="501" customWidth="1"/>
    <col min="13313" max="13313" width="30.7265625" style="501" customWidth="1"/>
    <col min="13314" max="13314" width="3.7265625" style="501" customWidth="1"/>
    <col min="13315" max="13315" width="6.7265625" style="501" customWidth="1"/>
    <col min="13316" max="13564" width="11.453125" style="501"/>
    <col min="13565" max="13565" width="30.7265625" style="501" customWidth="1"/>
    <col min="13566" max="13566" width="8.7265625" style="501" customWidth="1"/>
    <col min="13567" max="13567" width="19" style="501" customWidth="1"/>
    <col min="13568" max="13568" width="21" style="501" customWidth="1"/>
    <col min="13569" max="13569" width="30.7265625" style="501" customWidth="1"/>
    <col min="13570" max="13570" width="3.7265625" style="501" customWidth="1"/>
    <col min="13571" max="13571" width="6.7265625" style="501" customWidth="1"/>
    <col min="13572" max="13820" width="11.453125" style="501"/>
    <col min="13821" max="13821" width="30.7265625" style="501" customWidth="1"/>
    <col min="13822" max="13822" width="8.7265625" style="501" customWidth="1"/>
    <col min="13823" max="13823" width="19" style="501" customWidth="1"/>
    <col min="13824" max="13824" width="21" style="501" customWidth="1"/>
    <col min="13825" max="13825" width="30.7265625" style="501" customWidth="1"/>
    <col min="13826" max="13826" width="3.7265625" style="501" customWidth="1"/>
    <col min="13827" max="13827" width="6.7265625" style="501" customWidth="1"/>
    <col min="13828" max="14076" width="11.453125" style="501"/>
    <col min="14077" max="14077" width="30.7265625" style="501" customWidth="1"/>
    <col min="14078" max="14078" width="8.7265625" style="501" customWidth="1"/>
    <col min="14079" max="14079" width="19" style="501" customWidth="1"/>
    <col min="14080" max="14080" width="21" style="501" customWidth="1"/>
    <col min="14081" max="14081" width="30.7265625" style="501" customWidth="1"/>
    <col min="14082" max="14082" width="3.7265625" style="501" customWidth="1"/>
    <col min="14083" max="14083" width="6.7265625" style="501" customWidth="1"/>
    <col min="14084" max="14332" width="11.453125" style="501"/>
    <col min="14333" max="14333" width="30.7265625" style="501" customWidth="1"/>
    <col min="14334" max="14334" width="8.7265625" style="501" customWidth="1"/>
    <col min="14335" max="14335" width="19" style="501" customWidth="1"/>
    <col min="14336" max="14336" width="21" style="501" customWidth="1"/>
    <col min="14337" max="14337" width="30.7265625" style="501" customWidth="1"/>
    <col min="14338" max="14338" width="3.7265625" style="501" customWidth="1"/>
    <col min="14339" max="14339" width="6.7265625" style="501" customWidth="1"/>
    <col min="14340" max="14588" width="11.453125" style="501"/>
    <col min="14589" max="14589" width="30.7265625" style="501" customWidth="1"/>
    <col min="14590" max="14590" width="8.7265625" style="501" customWidth="1"/>
    <col min="14591" max="14591" width="19" style="501" customWidth="1"/>
    <col min="14592" max="14592" width="21" style="501" customWidth="1"/>
    <col min="14593" max="14593" width="30.7265625" style="501" customWidth="1"/>
    <col min="14594" max="14594" width="3.7265625" style="501" customWidth="1"/>
    <col min="14595" max="14595" width="6.7265625" style="501" customWidth="1"/>
    <col min="14596" max="14844" width="11.453125" style="501"/>
    <col min="14845" max="14845" width="30.7265625" style="501" customWidth="1"/>
    <col min="14846" max="14846" width="8.7265625" style="501" customWidth="1"/>
    <col min="14847" max="14847" width="19" style="501" customWidth="1"/>
    <col min="14848" max="14848" width="21" style="501" customWidth="1"/>
    <col min="14849" max="14849" width="30.7265625" style="501" customWidth="1"/>
    <col min="14850" max="14850" width="3.7265625" style="501" customWidth="1"/>
    <col min="14851" max="14851" width="6.7265625" style="501" customWidth="1"/>
    <col min="14852" max="15100" width="11.453125" style="501"/>
    <col min="15101" max="15101" width="30.7265625" style="501" customWidth="1"/>
    <col min="15102" max="15102" width="8.7265625" style="501" customWidth="1"/>
    <col min="15103" max="15103" width="19" style="501" customWidth="1"/>
    <col min="15104" max="15104" width="21" style="501" customWidth="1"/>
    <col min="15105" max="15105" width="30.7265625" style="501" customWidth="1"/>
    <col min="15106" max="15106" width="3.7265625" style="501" customWidth="1"/>
    <col min="15107" max="15107" width="6.7265625" style="501" customWidth="1"/>
    <col min="15108" max="15356" width="11.453125" style="501"/>
    <col min="15357" max="15357" width="30.7265625" style="501" customWidth="1"/>
    <col min="15358" max="15358" width="8.7265625" style="501" customWidth="1"/>
    <col min="15359" max="15359" width="19" style="501" customWidth="1"/>
    <col min="15360" max="15360" width="21" style="501" customWidth="1"/>
    <col min="15361" max="15361" width="30.7265625" style="501" customWidth="1"/>
    <col min="15362" max="15362" width="3.7265625" style="501" customWidth="1"/>
    <col min="15363" max="15363" width="6.7265625" style="501" customWidth="1"/>
    <col min="15364" max="15612" width="11.453125" style="501"/>
    <col min="15613" max="15613" width="30.7265625" style="501" customWidth="1"/>
    <col min="15614" max="15614" width="8.7265625" style="501" customWidth="1"/>
    <col min="15615" max="15615" width="19" style="501" customWidth="1"/>
    <col min="15616" max="15616" width="21" style="501" customWidth="1"/>
    <col min="15617" max="15617" width="30.7265625" style="501" customWidth="1"/>
    <col min="15618" max="15618" width="3.7265625" style="501" customWidth="1"/>
    <col min="15619" max="15619" width="6.7265625" style="501" customWidth="1"/>
    <col min="15620" max="15868" width="11.453125" style="501"/>
    <col min="15869" max="15869" width="30.7265625" style="501" customWidth="1"/>
    <col min="15870" max="15870" width="8.7265625" style="501" customWidth="1"/>
    <col min="15871" max="15871" width="19" style="501" customWidth="1"/>
    <col min="15872" max="15872" width="21" style="501" customWidth="1"/>
    <col min="15873" max="15873" width="30.7265625" style="501" customWidth="1"/>
    <col min="15874" max="15874" width="3.7265625" style="501" customWidth="1"/>
    <col min="15875" max="15875" width="6.7265625" style="501" customWidth="1"/>
    <col min="15876" max="16124" width="11.453125" style="501"/>
    <col min="16125" max="16125" width="30.7265625" style="501" customWidth="1"/>
    <col min="16126" max="16126" width="8.7265625" style="501" customWidth="1"/>
    <col min="16127" max="16127" width="19" style="501" customWidth="1"/>
    <col min="16128" max="16128" width="21" style="501" customWidth="1"/>
    <col min="16129" max="16129" width="30.7265625" style="501" customWidth="1"/>
    <col min="16130" max="16130" width="3.7265625" style="501" customWidth="1"/>
    <col min="16131" max="16131" width="6.7265625" style="501" customWidth="1"/>
    <col min="16132" max="16384" width="11.453125" style="501"/>
  </cols>
  <sheetData>
    <row r="1" spans="1:7" ht="24.75" customHeight="1">
      <c r="A1" s="1" t="s">
        <v>0</v>
      </c>
      <c r="B1" s="322"/>
      <c r="C1" s="738"/>
      <c r="D1" s="322"/>
      <c r="E1" s="404" t="s">
        <v>1</v>
      </c>
    </row>
    <row r="2" spans="1:7" ht="19" customHeight="1">
      <c r="A2" s="322"/>
      <c r="B2" s="322"/>
      <c r="C2" s="738" t="s">
        <v>213</v>
      </c>
      <c r="D2" s="322" t="s">
        <v>213</v>
      </c>
      <c r="E2" s="322"/>
    </row>
    <row r="3" spans="1:7" ht="19" customHeight="1">
      <c r="A3" s="502" t="s">
        <v>606</v>
      </c>
      <c r="B3" s="501"/>
      <c r="C3" s="503"/>
      <c r="E3" s="505" t="s">
        <v>607</v>
      </c>
    </row>
    <row r="4" spans="1:7" ht="19" customHeight="1">
      <c r="A4" s="370" t="s">
        <v>608</v>
      </c>
      <c r="B4" s="322"/>
      <c r="C4" s="738"/>
      <c r="D4" s="322"/>
      <c r="E4" s="484" t="s">
        <v>609</v>
      </c>
    </row>
    <row r="5" spans="1:7" s="322" customFormat="1" ht="14.15" customHeight="1">
      <c r="C5" s="738"/>
    </row>
    <row r="6" spans="1:7" s="322" customFormat="1" ht="14.15" customHeight="1">
      <c r="A6" s="327">
        <v>2022</v>
      </c>
      <c r="B6" s="332" t="s">
        <v>595</v>
      </c>
      <c r="C6" s="739" t="s">
        <v>981</v>
      </c>
      <c r="D6" s="332" t="s">
        <v>204</v>
      </c>
      <c r="E6" s="705">
        <v>2022</v>
      </c>
    </row>
    <row r="7" spans="1:7" ht="13.5" customHeight="1">
      <c r="A7" s="391"/>
      <c r="B7" s="506" t="s">
        <v>596</v>
      </c>
      <c r="C7" s="506" t="s">
        <v>597</v>
      </c>
      <c r="D7" s="506" t="s">
        <v>294</v>
      </c>
      <c r="E7" s="323"/>
    </row>
    <row r="8" spans="1:7" ht="8.15" customHeight="1">
      <c r="A8" s="507"/>
      <c r="B8" s="506"/>
      <c r="C8" s="506"/>
      <c r="D8" s="506"/>
    </row>
    <row r="9" spans="1:7" ht="14.15" customHeight="1">
      <c r="A9" s="178" t="s">
        <v>17</v>
      </c>
      <c r="B9" s="508">
        <f>SUM(B10:B17)</f>
        <v>224</v>
      </c>
      <c r="C9" s="508">
        <f t="shared" ref="C9:D9" si="0">SUM(C10:C17)</f>
        <v>36</v>
      </c>
      <c r="D9" s="508">
        <f t="shared" si="0"/>
        <v>260</v>
      </c>
      <c r="E9" s="486" t="s">
        <v>18</v>
      </c>
      <c r="F9" s="480"/>
      <c r="G9" s="480"/>
    </row>
    <row r="10" spans="1:7" ht="14.15" customHeight="1">
      <c r="A10" s="193" t="s">
        <v>19</v>
      </c>
      <c r="B10" s="509">
        <v>24</v>
      </c>
      <c r="C10" s="509">
        <v>1</v>
      </c>
      <c r="D10" s="509">
        <v>25</v>
      </c>
      <c r="E10" s="487" t="s">
        <v>20</v>
      </c>
      <c r="F10" s="480"/>
      <c r="G10" s="480"/>
    </row>
    <row r="11" spans="1:7" ht="14.15" customHeight="1">
      <c r="A11" s="193" t="s">
        <v>21</v>
      </c>
      <c r="B11" s="509">
        <v>20</v>
      </c>
      <c r="C11" s="509">
        <v>5</v>
      </c>
      <c r="D11" s="509">
        <v>25</v>
      </c>
      <c r="E11" s="487" t="s">
        <v>22</v>
      </c>
      <c r="F11" s="480"/>
      <c r="G11" s="480"/>
    </row>
    <row r="12" spans="1:7" ht="14.15" customHeight="1">
      <c r="A12" s="193" t="s">
        <v>23</v>
      </c>
      <c r="B12" s="509">
        <v>6</v>
      </c>
      <c r="C12" s="509">
        <v>2</v>
      </c>
      <c r="D12" s="509">
        <v>8</v>
      </c>
      <c r="E12" s="487" t="s">
        <v>24</v>
      </c>
      <c r="F12" s="480"/>
      <c r="G12" s="480"/>
    </row>
    <row r="13" spans="1:7" ht="14.15" customHeight="1">
      <c r="A13" s="489" t="s">
        <v>25</v>
      </c>
      <c r="B13" s="509">
        <v>31</v>
      </c>
      <c r="C13" s="509">
        <v>6</v>
      </c>
      <c r="D13" s="509">
        <v>37</v>
      </c>
      <c r="E13" s="487" t="s">
        <v>26</v>
      </c>
      <c r="F13" s="480"/>
      <c r="G13" s="480"/>
    </row>
    <row r="14" spans="1:7" ht="14.15" customHeight="1">
      <c r="A14" s="489" t="s">
        <v>433</v>
      </c>
      <c r="B14" s="509">
        <v>15</v>
      </c>
      <c r="C14" s="758" t="s">
        <v>226</v>
      </c>
      <c r="D14" s="509">
        <v>15</v>
      </c>
      <c r="E14" s="487" t="s">
        <v>34</v>
      </c>
      <c r="F14" s="480"/>
      <c r="G14" s="480"/>
    </row>
    <row r="15" spans="1:7" ht="14.15" customHeight="1">
      <c r="A15" s="489" t="s">
        <v>27</v>
      </c>
      <c r="B15" s="509">
        <v>18</v>
      </c>
      <c r="C15" s="758" t="s">
        <v>226</v>
      </c>
      <c r="D15" s="509">
        <v>18</v>
      </c>
      <c r="E15" s="487" t="s">
        <v>28</v>
      </c>
      <c r="F15" s="480"/>
      <c r="G15" s="480"/>
    </row>
    <row r="16" spans="1:7" ht="14.15" customHeight="1">
      <c r="A16" s="489" t="s">
        <v>434</v>
      </c>
      <c r="B16" s="509">
        <v>70</v>
      </c>
      <c r="C16" s="509">
        <v>19</v>
      </c>
      <c r="D16" s="509">
        <v>89</v>
      </c>
      <c r="E16" s="487" t="s">
        <v>30</v>
      </c>
      <c r="F16" s="480"/>
      <c r="G16" s="480"/>
    </row>
    <row r="17" spans="1:7" ht="14.15" customHeight="1">
      <c r="A17" s="489" t="s">
        <v>435</v>
      </c>
      <c r="B17" s="509">
        <v>40</v>
      </c>
      <c r="C17" s="509">
        <v>3</v>
      </c>
      <c r="D17" s="509">
        <v>43</v>
      </c>
      <c r="E17" s="487" t="s">
        <v>32</v>
      </c>
      <c r="F17" s="480"/>
      <c r="G17" s="480"/>
    </row>
    <row r="18" spans="1:7" ht="14.15" customHeight="1">
      <c r="A18" s="185" t="s">
        <v>35</v>
      </c>
      <c r="B18" s="508">
        <f>SUM(B19:B26)</f>
        <v>177</v>
      </c>
      <c r="C18" s="508">
        <f t="shared" ref="C18:D18" si="1">SUM(C19:C26)</f>
        <v>8</v>
      </c>
      <c r="D18" s="508">
        <f t="shared" si="1"/>
        <v>185</v>
      </c>
      <c r="E18" s="490" t="s">
        <v>36</v>
      </c>
      <c r="F18" s="480"/>
      <c r="G18" s="480"/>
    </row>
    <row r="19" spans="1:7" ht="14.15" customHeight="1">
      <c r="A19" s="193" t="s">
        <v>37</v>
      </c>
      <c r="B19" s="509">
        <v>24</v>
      </c>
      <c r="C19" s="758" t="s">
        <v>226</v>
      </c>
      <c r="D19" s="509">
        <v>24</v>
      </c>
      <c r="E19" s="358" t="s">
        <v>38</v>
      </c>
      <c r="F19" s="480"/>
      <c r="G19" s="480"/>
    </row>
    <row r="20" spans="1:7" ht="14.15" customHeight="1">
      <c r="A20" s="193" t="s">
        <v>39</v>
      </c>
      <c r="B20" s="509">
        <v>13</v>
      </c>
      <c r="C20" s="509">
        <v>1</v>
      </c>
      <c r="D20" s="509">
        <v>14</v>
      </c>
      <c r="E20" s="358" t="s">
        <v>40</v>
      </c>
      <c r="F20" s="480"/>
      <c r="G20" s="480"/>
    </row>
    <row r="21" spans="1:7" ht="14.15" customHeight="1">
      <c r="A21" s="193" t="s">
        <v>41</v>
      </c>
      <c r="B21" s="509">
        <v>10</v>
      </c>
      <c r="C21" s="758" t="s">
        <v>226</v>
      </c>
      <c r="D21" s="509">
        <v>10</v>
      </c>
      <c r="E21" s="358" t="s">
        <v>42</v>
      </c>
      <c r="F21" s="480"/>
      <c r="G21" s="480"/>
    </row>
    <row r="22" spans="1:7" ht="14.15" customHeight="1">
      <c r="A22" s="193" t="s">
        <v>43</v>
      </c>
      <c r="B22" s="509">
        <v>11</v>
      </c>
      <c r="C22" s="758" t="s">
        <v>226</v>
      </c>
      <c r="D22" s="509">
        <v>11</v>
      </c>
      <c r="E22" s="487" t="s">
        <v>44</v>
      </c>
      <c r="F22" s="480"/>
      <c r="G22" s="480"/>
    </row>
    <row r="23" spans="1:7" ht="14.15" customHeight="1">
      <c r="A23" s="193" t="s">
        <v>45</v>
      </c>
      <c r="B23" s="509">
        <v>13</v>
      </c>
      <c r="C23" s="509">
        <v>2</v>
      </c>
      <c r="D23" s="509">
        <v>15</v>
      </c>
      <c r="E23" s="358" t="s">
        <v>46</v>
      </c>
      <c r="F23" s="480"/>
      <c r="G23" s="480"/>
    </row>
    <row r="24" spans="1:7" ht="14.15" customHeight="1">
      <c r="A24" s="193" t="s">
        <v>47</v>
      </c>
      <c r="B24" s="509">
        <v>26</v>
      </c>
      <c r="C24" s="509">
        <v>2</v>
      </c>
      <c r="D24" s="509">
        <v>28</v>
      </c>
      <c r="E24" s="358" t="s">
        <v>48</v>
      </c>
      <c r="F24" s="480"/>
      <c r="G24" s="480"/>
    </row>
    <row r="25" spans="1:7" ht="14.15" customHeight="1">
      <c r="A25" s="193" t="s">
        <v>49</v>
      </c>
      <c r="B25" s="509">
        <v>68</v>
      </c>
      <c r="C25" s="509">
        <v>2</v>
      </c>
      <c r="D25" s="509">
        <v>70</v>
      </c>
      <c r="E25" s="358" t="s">
        <v>50</v>
      </c>
      <c r="F25" s="480"/>
      <c r="G25" s="480"/>
    </row>
    <row r="26" spans="1:7" ht="14.15" customHeight="1">
      <c r="A26" s="193" t="s">
        <v>51</v>
      </c>
      <c r="B26" s="509">
        <v>12</v>
      </c>
      <c r="C26" s="758">
        <v>1</v>
      </c>
      <c r="D26" s="509">
        <v>13</v>
      </c>
      <c r="E26" s="358" t="s">
        <v>52</v>
      </c>
      <c r="F26" s="480"/>
      <c r="G26" s="480"/>
    </row>
    <row r="27" spans="1:7" ht="14.15" customHeight="1">
      <c r="A27" s="178" t="s">
        <v>53</v>
      </c>
      <c r="B27" s="508">
        <f>SUM(B28:B36)</f>
        <v>291</v>
      </c>
      <c r="C27" s="508">
        <f t="shared" ref="C27:D27" si="2">SUM(C28:C36)</f>
        <v>105</v>
      </c>
      <c r="D27" s="508">
        <f t="shared" si="2"/>
        <v>396</v>
      </c>
      <c r="E27" s="486" t="s">
        <v>54</v>
      </c>
      <c r="F27" s="480"/>
      <c r="G27" s="480"/>
    </row>
    <row r="28" spans="1:7" ht="14.15" customHeight="1">
      <c r="A28" s="491" t="s">
        <v>57</v>
      </c>
      <c r="B28" s="509">
        <v>20</v>
      </c>
      <c r="C28" s="509">
        <v>1</v>
      </c>
      <c r="D28" s="509">
        <v>21</v>
      </c>
      <c r="E28" s="487" t="s">
        <v>58</v>
      </c>
      <c r="F28" s="480"/>
      <c r="G28" s="480"/>
    </row>
    <row r="29" spans="1:7" ht="14.15" customHeight="1">
      <c r="A29" s="190" t="s">
        <v>59</v>
      </c>
      <c r="B29" s="509">
        <v>20</v>
      </c>
      <c r="C29" s="509">
        <v>13</v>
      </c>
      <c r="D29" s="509">
        <v>33</v>
      </c>
      <c r="E29" s="487" t="s">
        <v>60</v>
      </c>
      <c r="F29" s="480"/>
      <c r="G29" s="480"/>
    </row>
    <row r="30" spans="1:7" ht="14.15" customHeight="1">
      <c r="A30" s="492" t="s">
        <v>61</v>
      </c>
      <c r="B30" s="509">
        <v>74</v>
      </c>
      <c r="C30" s="509">
        <v>27</v>
      </c>
      <c r="D30" s="509">
        <v>101</v>
      </c>
      <c r="E30" s="487" t="s">
        <v>62</v>
      </c>
      <c r="F30" s="480"/>
      <c r="G30" s="480"/>
    </row>
    <row r="31" spans="1:7" ht="14.15" customHeight="1">
      <c r="A31" s="193" t="s">
        <v>63</v>
      </c>
      <c r="B31" s="509">
        <v>20</v>
      </c>
      <c r="C31" s="509">
        <v>1</v>
      </c>
      <c r="D31" s="509">
        <v>21</v>
      </c>
      <c r="E31" s="487" t="s">
        <v>955</v>
      </c>
      <c r="F31" s="480"/>
      <c r="G31" s="480"/>
    </row>
    <row r="32" spans="1:7" ht="14.15" customHeight="1">
      <c r="A32" s="190" t="s">
        <v>55</v>
      </c>
      <c r="B32" s="509">
        <v>50</v>
      </c>
      <c r="C32" s="509">
        <v>48</v>
      </c>
      <c r="D32" s="509">
        <v>98</v>
      </c>
      <c r="E32" s="487" t="s">
        <v>56</v>
      </c>
      <c r="F32" s="480"/>
      <c r="G32" s="480"/>
    </row>
    <row r="33" spans="1:7" ht="14.15" customHeight="1">
      <c r="A33" s="493" t="s">
        <v>70</v>
      </c>
      <c r="B33" s="509">
        <v>15</v>
      </c>
      <c r="C33" s="509">
        <v>5</v>
      </c>
      <c r="D33" s="509">
        <v>20</v>
      </c>
      <c r="E33" s="487" t="s">
        <v>71</v>
      </c>
      <c r="F33" s="480"/>
      <c r="G33" s="480"/>
    </row>
    <row r="34" spans="1:7" ht="14.15" customHeight="1">
      <c r="A34" s="193" t="s">
        <v>64</v>
      </c>
      <c r="B34" s="509">
        <v>22</v>
      </c>
      <c r="C34" s="509">
        <v>6</v>
      </c>
      <c r="D34" s="509">
        <v>28</v>
      </c>
      <c r="E34" s="487" t="s">
        <v>65</v>
      </c>
      <c r="F34" s="480"/>
      <c r="G34" s="480"/>
    </row>
    <row r="35" spans="1:7" ht="14.15" customHeight="1">
      <c r="A35" s="193" t="s">
        <v>66</v>
      </c>
      <c r="B35" s="509">
        <v>34</v>
      </c>
      <c r="C35" s="509">
        <v>4</v>
      </c>
      <c r="D35" s="509">
        <v>38</v>
      </c>
      <c r="E35" s="487" t="s">
        <v>67</v>
      </c>
      <c r="F35" s="480"/>
      <c r="G35" s="480"/>
    </row>
    <row r="36" spans="1:7" ht="14.15" customHeight="1">
      <c r="A36" s="193" t="s">
        <v>68</v>
      </c>
      <c r="B36" s="509">
        <v>36</v>
      </c>
      <c r="C36" s="758" t="s">
        <v>226</v>
      </c>
      <c r="D36" s="509">
        <v>36</v>
      </c>
      <c r="E36" s="487" t="s">
        <v>69</v>
      </c>
      <c r="F36" s="480"/>
      <c r="G36" s="480"/>
    </row>
    <row r="37" spans="1:7" ht="14.15" customHeight="1">
      <c r="A37" s="191" t="s">
        <v>72</v>
      </c>
      <c r="B37" s="508">
        <f>SUM(B38:B44)</f>
        <v>326</v>
      </c>
      <c r="C37" s="508">
        <f t="shared" ref="C37:D37" si="3">SUM(C38:C44)</f>
        <v>228</v>
      </c>
      <c r="D37" s="508">
        <f t="shared" si="3"/>
        <v>554</v>
      </c>
      <c r="E37" s="486" t="s">
        <v>73</v>
      </c>
      <c r="F37" s="480"/>
      <c r="G37" s="480"/>
    </row>
    <row r="38" spans="1:7" ht="14.15" customHeight="1">
      <c r="A38" s="491" t="s">
        <v>74</v>
      </c>
      <c r="B38" s="509">
        <v>75</v>
      </c>
      <c r="C38" s="509">
        <v>20</v>
      </c>
      <c r="D38" s="509">
        <v>95</v>
      </c>
      <c r="E38" s="358" t="s">
        <v>75</v>
      </c>
      <c r="F38" s="480"/>
      <c r="G38" s="480"/>
    </row>
    <row r="39" spans="1:7" ht="14.15" customHeight="1">
      <c r="A39" s="491" t="s">
        <v>76</v>
      </c>
      <c r="B39" s="509">
        <v>45</v>
      </c>
      <c r="C39" s="509">
        <v>10</v>
      </c>
      <c r="D39" s="509">
        <v>55</v>
      </c>
      <c r="E39" s="487" t="s">
        <v>77</v>
      </c>
      <c r="F39" s="480"/>
      <c r="G39" s="480"/>
    </row>
    <row r="40" spans="1:7" ht="14.15" customHeight="1">
      <c r="A40" s="491" t="s">
        <v>78</v>
      </c>
      <c r="B40" s="509">
        <v>71</v>
      </c>
      <c r="C40" s="509">
        <v>70</v>
      </c>
      <c r="D40" s="509">
        <v>141</v>
      </c>
      <c r="E40" s="487" t="s">
        <v>79</v>
      </c>
      <c r="F40" s="480"/>
      <c r="G40" s="480"/>
    </row>
    <row r="41" spans="1:7" ht="14.15" customHeight="1">
      <c r="A41" s="491" t="s">
        <v>80</v>
      </c>
      <c r="B41" s="509">
        <v>22</v>
      </c>
      <c r="C41" s="509">
        <v>74</v>
      </c>
      <c r="D41" s="509">
        <v>96</v>
      </c>
      <c r="E41" s="487" t="s">
        <v>81</v>
      </c>
      <c r="F41" s="480"/>
      <c r="G41" s="480"/>
    </row>
    <row r="42" spans="1:7" ht="14.15" customHeight="1">
      <c r="A42" s="491" t="s">
        <v>82</v>
      </c>
      <c r="B42" s="509">
        <v>28</v>
      </c>
      <c r="C42" s="509">
        <v>7</v>
      </c>
      <c r="D42" s="509">
        <v>35</v>
      </c>
      <c r="E42" s="358" t="s">
        <v>83</v>
      </c>
      <c r="F42" s="480"/>
      <c r="G42" s="480"/>
    </row>
    <row r="43" spans="1:7" ht="14.15" customHeight="1">
      <c r="A43" s="491" t="s">
        <v>84</v>
      </c>
      <c r="B43" s="509">
        <v>20</v>
      </c>
      <c r="C43" s="758" t="s">
        <v>226</v>
      </c>
      <c r="D43" s="509">
        <v>20</v>
      </c>
      <c r="E43" s="358" t="s">
        <v>85</v>
      </c>
      <c r="F43" s="480"/>
      <c r="G43" s="480"/>
    </row>
    <row r="44" spans="1:7" ht="14.15" customHeight="1">
      <c r="A44" s="491" t="s">
        <v>86</v>
      </c>
      <c r="B44" s="509">
        <v>65</v>
      </c>
      <c r="C44" s="509">
        <v>47</v>
      </c>
      <c r="D44" s="509">
        <v>112</v>
      </c>
      <c r="E44" s="487" t="s">
        <v>87</v>
      </c>
      <c r="F44" s="480"/>
      <c r="G44" s="480"/>
    </row>
    <row r="45" spans="1:7" ht="14.15" customHeight="1">
      <c r="A45" s="192" t="s">
        <v>88</v>
      </c>
      <c r="B45" s="508">
        <f>SUM(B46:B50)</f>
        <v>178</v>
      </c>
      <c r="C45" s="508">
        <f t="shared" ref="C45:D45" si="4">SUM(C46:C50)</f>
        <v>9</v>
      </c>
      <c r="D45" s="508">
        <f t="shared" si="4"/>
        <v>187</v>
      </c>
      <c r="E45" s="486" t="s">
        <v>89</v>
      </c>
      <c r="F45" s="480"/>
      <c r="G45" s="480"/>
    </row>
    <row r="46" spans="1:7" ht="14.15" customHeight="1">
      <c r="A46" s="193" t="s">
        <v>90</v>
      </c>
      <c r="B46" s="509">
        <v>40</v>
      </c>
      <c r="C46" s="509">
        <v>1</v>
      </c>
      <c r="D46" s="509">
        <v>41</v>
      </c>
      <c r="E46" s="487" t="s">
        <v>91</v>
      </c>
      <c r="F46" s="480"/>
      <c r="G46" s="480"/>
    </row>
    <row r="47" spans="1:7" ht="14.15" customHeight="1">
      <c r="A47" s="491" t="s">
        <v>92</v>
      </c>
      <c r="B47" s="509">
        <v>39</v>
      </c>
      <c r="C47" s="509">
        <v>3</v>
      </c>
      <c r="D47" s="509">
        <v>42</v>
      </c>
      <c r="E47" s="487" t="s">
        <v>93</v>
      </c>
      <c r="F47" s="480"/>
      <c r="G47" s="480"/>
    </row>
    <row r="48" spans="1:7" ht="14.15" customHeight="1">
      <c r="A48" s="491" t="s">
        <v>94</v>
      </c>
      <c r="B48" s="509">
        <v>21</v>
      </c>
      <c r="C48" s="509">
        <v>1</v>
      </c>
      <c r="D48" s="509">
        <v>22</v>
      </c>
      <c r="E48" s="487" t="s">
        <v>95</v>
      </c>
      <c r="F48" s="480"/>
      <c r="G48" s="480"/>
    </row>
    <row r="49" spans="1:7" ht="14.15" customHeight="1">
      <c r="A49" s="491" t="s">
        <v>96</v>
      </c>
      <c r="B49" s="509">
        <v>30</v>
      </c>
      <c r="C49" s="509">
        <v>4</v>
      </c>
      <c r="D49" s="509">
        <v>34</v>
      </c>
      <c r="E49" s="487" t="s">
        <v>97</v>
      </c>
      <c r="F49" s="480"/>
      <c r="G49" s="480"/>
    </row>
    <row r="50" spans="1:7" ht="14.15" customHeight="1">
      <c r="A50" s="491" t="s">
        <v>98</v>
      </c>
      <c r="B50" s="509">
        <v>48</v>
      </c>
      <c r="C50" s="758" t="s">
        <v>226</v>
      </c>
      <c r="D50" s="509">
        <v>48</v>
      </c>
      <c r="E50" s="358" t="s">
        <v>99</v>
      </c>
      <c r="F50" s="480"/>
      <c r="G50" s="480"/>
    </row>
    <row r="51" spans="1:7" ht="14.15" customHeight="1">
      <c r="A51" s="344"/>
      <c r="B51" s="510"/>
      <c r="C51" s="75"/>
      <c r="D51" s="75"/>
      <c r="E51" s="337"/>
      <c r="F51" s="480"/>
      <c r="G51" s="480"/>
    </row>
    <row r="52" spans="1:7" ht="14.15" customHeight="1">
      <c r="A52" s="344"/>
      <c r="B52" s="510"/>
      <c r="C52" s="75"/>
      <c r="D52" s="75"/>
      <c r="E52" s="337"/>
      <c r="F52" s="480"/>
      <c r="G52" s="480"/>
    </row>
    <row r="53" spans="1:7" ht="14.15" customHeight="1">
      <c r="A53" s="344"/>
      <c r="B53" s="510"/>
      <c r="C53" s="75"/>
      <c r="D53" s="75"/>
      <c r="E53" s="337"/>
      <c r="F53" s="480"/>
      <c r="G53" s="480"/>
    </row>
    <row r="54" spans="1:7" ht="14.15" customHeight="1">
      <c r="A54" s="344"/>
      <c r="B54" s="510"/>
      <c r="C54" s="75"/>
      <c r="D54" s="75"/>
      <c r="E54" s="337"/>
      <c r="F54" s="480"/>
      <c r="G54" s="480"/>
    </row>
    <row r="55" spans="1:7" ht="14.15" customHeight="1">
      <c r="A55" s="344"/>
      <c r="B55" s="510"/>
      <c r="C55" s="75"/>
      <c r="D55" s="75"/>
      <c r="E55" s="337"/>
      <c r="F55" s="480"/>
      <c r="G55" s="480"/>
    </row>
    <row r="56" spans="1:7">
      <c r="B56" s="510"/>
      <c r="D56" s="511"/>
    </row>
    <row r="57" spans="1:7" ht="12.75" customHeight="1">
      <c r="B57" s="511"/>
      <c r="D57" s="511"/>
      <c r="E57" s="480"/>
      <c r="F57" s="480"/>
      <c r="G57" s="480"/>
    </row>
    <row r="58" spans="1:7" ht="12.75" customHeight="1">
      <c r="B58" s="511"/>
      <c r="D58" s="511"/>
      <c r="E58" s="480"/>
      <c r="F58" s="480"/>
      <c r="G58" s="480"/>
    </row>
    <row r="59" spans="1:7">
      <c r="B59" s="511"/>
      <c r="D59" s="511"/>
      <c r="E59" s="480"/>
      <c r="F59" s="480"/>
      <c r="G59" s="480"/>
    </row>
    <row r="60" spans="1:7">
      <c r="B60" s="511"/>
      <c r="D60" s="511"/>
      <c r="E60" s="480"/>
      <c r="F60" s="480"/>
      <c r="G60" s="480"/>
    </row>
    <row r="61" spans="1:7">
      <c r="B61" s="511"/>
      <c r="D61" s="511"/>
      <c r="E61" s="480"/>
      <c r="F61" s="480"/>
      <c r="G61" s="480"/>
    </row>
    <row r="62" spans="1:7">
      <c r="B62" s="511"/>
      <c r="D62" s="511"/>
      <c r="E62" s="480"/>
      <c r="F62" s="480"/>
      <c r="G62" s="480"/>
    </row>
    <row r="63" spans="1:7">
      <c r="B63" s="511"/>
      <c r="D63" s="511"/>
      <c r="E63" s="480"/>
      <c r="F63" s="480"/>
      <c r="G63" s="480"/>
    </row>
    <row r="64" spans="1:7">
      <c r="B64" s="511"/>
      <c r="D64" s="511"/>
      <c r="E64" s="480"/>
      <c r="F64" s="480"/>
      <c r="G64" s="480"/>
    </row>
    <row r="65" spans="1:7">
      <c r="B65" s="511"/>
      <c r="D65" s="511"/>
      <c r="E65" s="480"/>
      <c r="F65" s="480"/>
      <c r="G65" s="480"/>
    </row>
    <row r="66" spans="1:7" ht="22.5">
      <c r="A66" s="1" t="s">
        <v>0</v>
      </c>
      <c r="B66" s="503" t="s">
        <v>213</v>
      </c>
      <c r="C66" s="503"/>
      <c r="D66" s="503"/>
      <c r="E66" s="404" t="s">
        <v>1</v>
      </c>
      <c r="F66" s="480"/>
      <c r="G66" s="480"/>
    </row>
    <row r="67" spans="1:7" ht="14">
      <c r="A67" s="512"/>
      <c r="B67" s="503" t="s">
        <v>213</v>
      </c>
      <c r="C67" s="503"/>
      <c r="D67" s="503"/>
      <c r="E67" s="322"/>
      <c r="F67" s="480"/>
      <c r="G67" s="480"/>
    </row>
    <row r="68" spans="1:7" ht="20">
      <c r="A68" s="502" t="s">
        <v>606</v>
      </c>
      <c r="B68" s="501"/>
      <c r="C68" s="503"/>
      <c r="E68" s="505" t="s">
        <v>607</v>
      </c>
      <c r="F68" s="480"/>
      <c r="G68" s="480"/>
    </row>
    <row r="69" spans="1:7" ht="20">
      <c r="A69" s="370" t="s">
        <v>610</v>
      </c>
      <c r="B69" s="322"/>
      <c r="C69" s="738"/>
      <c r="D69" s="322"/>
      <c r="E69" s="484" t="s">
        <v>611</v>
      </c>
      <c r="F69" s="480"/>
      <c r="G69" s="480"/>
    </row>
    <row r="70" spans="1:7">
      <c r="A70" s="322"/>
      <c r="B70" s="322"/>
      <c r="C70" s="738"/>
      <c r="D70" s="322"/>
      <c r="E70" s="322"/>
      <c r="F70" s="480"/>
      <c r="G70" s="480"/>
    </row>
    <row r="71" spans="1:7">
      <c r="A71" s="327">
        <v>2022</v>
      </c>
      <c r="B71" s="332" t="s">
        <v>595</v>
      </c>
      <c r="C71" s="739" t="s">
        <v>981</v>
      </c>
      <c r="D71" s="332" t="s">
        <v>204</v>
      </c>
      <c r="E71" s="705">
        <v>2022</v>
      </c>
      <c r="F71" s="480"/>
      <c r="G71" s="480"/>
    </row>
    <row r="72" spans="1:7">
      <c r="A72" s="391"/>
      <c r="B72" s="506" t="s">
        <v>596</v>
      </c>
      <c r="C72" s="506" t="s">
        <v>597</v>
      </c>
      <c r="D72" s="506" t="s">
        <v>294</v>
      </c>
      <c r="E72" s="323"/>
      <c r="F72" s="480"/>
      <c r="G72" s="480"/>
    </row>
    <row r="73" spans="1:7">
      <c r="A73" s="507"/>
      <c r="B73" s="501"/>
      <c r="C73" s="506"/>
      <c r="D73" s="506"/>
      <c r="F73" s="480"/>
      <c r="G73" s="480"/>
    </row>
    <row r="74" spans="1:7" ht="14">
      <c r="A74" s="350" t="s">
        <v>102</v>
      </c>
      <c r="B74" s="280">
        <f>B75+B76+B77+B78+B79+B80+B81+B82+B83+B84+B85+B86+B87+B88+B89+B90</f>
        <v>473</v>
      </c>
      <c r="C74" s="739">
        <f>C75+C76+C77+C78+C79+C80+C81+C82+C83+C84+C85+C86+C87+C88+C89+C90</f>
        <v>194</v>
      </c>
      <c r="D74" s="280">
        <f>D75+D76+D77+D78+D79+D80+D81+D82+D83+D84+D85+D86+D87+D88+D89+D90</f>
        <v>667</v>
      </c>
      <c r="E74" s="352" t="s">
        <v>103</v>
      </c>
      <c r="F74" s="480"/>
      <c r="G74" s="480"/>
    </row>
    <row r="75" spans="1:7">
      <c r="A75" s="58" t="s">
        <v>828</v>
      </c>
      <c r="B75" s="414">
        <v>12</v>
      </c>
      <c r="C75" s="740">
        <v>43</v>
      </c>
      <c r="D75" s="414">
        <v>55</v>
      </c>
      <c r="E75" s="59" t="s">
        <v>982</v>
      </c>
      <c r="F75" s="480"/>
      <c r="G75" s="480"/>
    </row>
    <row r="76" spans="1:7">
      <c r="A76" s="58" t="s">
        <v>829</v>
      </c>
      <c r="B76" s="414">
        <v>9</v>
      </c>
      <c r="C76" s="740">
        <v>30</v>
      </c>
      <c r="D76" s="414">
        <v>39</v>
      </c>
      <c r="E76" s="59" t="s">
        <v>983</v>
      </c>
      <c r="F76" s="480"/>
      <c r="G76" s="480"/>
    </row>
    <row r="77" spans="1:7" ht="14">
      <c r="A77" s="58" t="s">
        <v>830</v>
      </c>
      <c r="B77" s="414">
        <v>24</v>
      </c>
      <c r="C77" s="740">
        <v>17</v>
      </c>
      <c r="D77" s="414">
        <v>41</v>
      </c>
      <c r="E77" s="60" t="s">
        <v>846</v>
      </c>
      <c r="F77" s="480"/>
      <c r="G77" s="480"/>
    </row>
    <row r="78" spans="1:7">
      <c r="A78" s="58" t="s">
        <v>831</v>
      </c>
      <c r="B78" s="414">
        <v>19</v>
      </c>
      <c r="C78" s="740">
        <v>9</v>
      </c>
      <c r="D78" s="414">
        <v>28</v>
      </c>
      <c r="E78" s="59" t="s">
        <v>119</v>
      </c>
      <c r="F78" s="480"/>
      <c r="G78" s="480"/>
    </row>
    <row r="79" spans="1:7">
      <c r="A79" s="58" t="s">
        <v>832</v>
      </c>
      <c r="B79" s="414">
        <v>31</v>
      </c>
      <c r="C79" s="740">
        <v>10</v>
      </c>
      <c r="D79" s="414">
        <v>41</v>
      </c>
      <c r="E79" s="59" t="s">
        <v>105</v>
      </c>
      <c r="F79" s="480"/>
      <c r="G79" s="480"/>
    </row>
    <row r="80" spans="1:7">
      <c r="A80" s="58" t="s">
        <v>833</v>
      </c>
      <c r="B80" s="414">
        <v>31</v>
      </c>
      <c r="C80" s="740">
        <v>3</v>
      </c>
      <c r="D80" s="414">
        <v>34</v>
      </c>
      <c r="E80" s="59" t="s">
        <v>107</v>
      </c>
      <c r="F80" s="480"/>
      <c r="G80" s="480"/>
    </row>
    <row r="81" spans="1:7">
      <c r="A81" s="58" t="s">
        <v>834</v>
      </c>
      <c r="B81" s="414">
        <v>34</v>
      </c>
      <c r="C81" s="740">
        <v>34</v>
      </c>
      <c r="D81" s="414">
        <v>68</v>
      </c>
      <c r="E81" s="59" t="s">
        <v>109</v>
      </c>
      <c r="F81" s="480"/>
      <c r="G81" s="480"/>
    </row>
    <row r="82" spans="1:7">
      <c r="A82" s="58" t="s">
        <v>835</v>
      </c>
      <c r="B82" s="414">
        <v>47</v>
      </c>
      <c r="C82" s="740">
        <v>10</v>
      </c>
      <c r="D82" s="414">
        <v>57</v>
      </c>
      <c r="E82" s="59" t="s">
        <v>123</v>
      </c>
      <c r="F82" s="480"/>
      <c r="G82" s="480"/>
    </row>
    <row r="83" spans="1:7">
      <c r="A83" s="58" t="s">
        <v>836</v>
      </c>
      <c r="B83" s="414">
        <v>31</v>
      </c>
      <c r="C83" s="740">
        <v>3</v>
      </c>
      <c r="D83" s="414">
        <v>34</v>
      </c>
      <c r="E83" s="59" t="s">
        <v>113</v>
      </c>
      <c r="F83" s="480"/>
      <c r="G83" s="480"/>
    </row>
    <row r="84" spans="1:7">
      <c r="A84" s="58" t="s">
        <v>837</v>
      </c>
      <c r="B84" s="414">
        <v>21</v>
      </c>
      <c r="C84" s="740">
        <v>2</v>
      </c>
      <c r="D84" s="414">
        <v>23</v>
      </c>
      <c r="E84" s="59" t="s">
        <v>125</v>
      </c>
      <c r="F84" s="480"/>
      <c r="G84" s="480"/>
    </row>
    <row r="85" spans="1:7">
      <c r="A85" s="58" t="s">
        <v>838</v>
      </c>
      <c r="B85" s="414">
        <v>32</v>
      </c>
      <c r="C85" s="740">
        <v>8</v>
      </c>
      <c r="D85" s="414">
        <v>40</v>
      </c>
      <c r="E85" s="59" t="s">
        <v>127</v>
      </c>
      <c r="F85" s="480"/>
      <c r="G85" s="480"/>
    </row>
    <row r="86" spans="1:7">
      <c r="A86" s="58" t="s">
        <v>839</v>
      </c>
      <c r="B86" s="414">
        <v>25</v>
      </c>
      <c r="C86" s="740">
        <v>10</v>
      </c>
      <c r="D86" s="414">
        <v>35</v>
      </c>
      <c r="E86" s="322" t="s">
        <v>827</v>
      </c>
      <c r="F86" s="480"/>
      <c r="G86" s="480"/>
    </row>
    <row r="87" spans="1:7">
      <c r="A87" s="58" t="s">
        <v>840</v>
      </c>
      <c r="B87" s="414">
        <v>40</v>
      </c>
      <c r="C87" s="740">
        <v>5</v>
      </c>
      <c r="D87" s="414">
        <v>45</v>
      </c>
      <c r="E87" s="322" t="s">
        <v>129</v>
      </c>
      <c r="F87" s="480"/>
      <c r="G87" s="480"/>
    </row>
    <row r="88" spans="1:7">
      <c r="A88" s="58" t="s">
        <v>841</v>
      </c>
      <c r="B88" s="414">
        <v>49</v>
      </c>
      <c r="C88" s="740">
        <v>5</v>
      </c>
      <c r="D88" s="414">
        <v>54</v>
      </c>
      <c r="E88" s="59" t="s">
        <v>131</v>
      </c>
      <c r="F88" s="480"/>
      <c r="G88" s="480"/>
    </row>
    <row r="89" spans="1:7">
      <c r="A89" s="58" t="s">
        <v>842</v>
      </c>
      <c r="B89" s="414">
        <v>24</v>
      </c>
      <c r="C89" s="740">
        <v>2</v>
      </c>
      <c r="D89" s="414">
        <v>26</v>
      </c>
      <c r="E89" s="59" t="s">
        <v>133</v>
      </c>
      <c r="F89" s="480"/>
      <c r="G89" s="480"/>
    </row>
    <row r="90" spans="1:7">
      <c r="A90" s="58" t="s">
        <v>843</v>
      </c>
      <c r="B90" s="414">
        <v>44</v>
      </c>
      <c r="C90" s="740">
        <v>3</v>
      </c>
      <c r="D90" s="414">
        <v>47</v>
      </c>
      <c r="E90" s="322" t="s">
        <v>117</v>
      </c>
      <c r="F90" s="480"/>
      <c r="G90" s="480"/>
    </row>
    <row r="91" spans="1:7" ht="14">
      <c r="A91" s="354" t="s">
        <v>134</v>
      </c>
      <c r="B91" s="280">
        <f>SUM(B92:B99)</f>
        <v>333</v>
      </c>
      <c r="C91" s="280">
        <f t="shared" ref="C91:D91" si="5">SUM(C92:C99)</f>
        <v>18</v>
      </c>
      <c r="D91" s="280">
        <f t="shared" si="5"/>
        <v>351</v>
      </c>
      <c r="E91" s="355" t="s">
        <v>135</v>
      </c>
      <c r="F91" s="480"/>
      <c r="G91" s="480"/>
    </row>
    <row r="92" spans="1:7" ht="14">
      <c r="A92" s="58" t="s">
        <v>136</v>
      </c>
      <c r="B92" s="414">
        <v>40</v>
      </c>
      <c r="C92" s="740">
        <v>4</v>
      </c>
      <c r="D92" s="414">
        <v>44</v>
      </c>
      <c r="E92" s="353" t="s">
        <v>137</v>
      </c>
      <c r="F92" s="480"/>
      <c r="G92" s="480"/>
    </row>
    <row r="93" spans="1:7" ht="14">
      <c r="A93" s="58" t="s">
        <v>138</v>
      </c>
      <c r="B93" s="414">
        <v>28</v>
      </c>
      <c r="C93" s="740">
        <v>3</v>
      </c>
      <c r="D93" s="414">
        <v>31</v>
      </c>
      <c r="E93" s="353" t="s">
        <v>139</v>
      </c>
      <c r="F93" s="480"/>
      <c r="G93" s="480"/>
    </row>
    <row r="94" spans="1:7" ht="14">
      <c r="A94" s="58" t="s">
        <v>140</v>
      </c>
      <c r="B94" s="414">
        <v>42</v>
      </c>
      <c r="C94" s="740">
        <v>2</v>
      </c>
      <c r="D94" s="414">
        <v>44</v>
      </c>
      <c r="E94" s="353" t="s">
        <v>141</v>
      </c>
      <c r="F94" s="480"/>
      <c r="G94" s="480"/>
    </row>
    <row r="95" spans="1:7" ht="14">
      <c r="A95" s="58" t="s">
        <v>142</v>
      </c>
      <c r="B95" s="414">
        <v>22</v>
      </c>
      <c r="C95" s="740" t="s">
        <v>226</v>
      </c>
      <c r="D95" s="414">
        <v>22</v>
      </c>
      <c r="E95" s="353" t="s">
        <v>143</v>
      </c>
      <c r="F95" s="480"/>
      <c r="G95" s="480"/>
    </row>
    <row r="96" spans="1:7" ht="14">
      <c r="A96" s="58" t="s">
        <v>144</v>
      </c>
      <c r="B96" s="414">
        <v>130</v>
      </c>
      <c r="C96" s="740">
        <v>6</v>
      </c>
      <c r="D96" s="414">
        <v>136</v>
      </c>
      <c r="E96" s="353" t="s">
        <v>145</v>
      </c>
      <c r="F96" s="480"/>
      <c r="G96" s="480"/>
    </row>
    <row r="97" spans="1:7" ht="14">
      <c r="A97" s="58" t="s">
        <v>146</v>
      </c>
      <c r="B97" s="414">
        <v>23</v>
      </c>
      <c r="C97" s="740" t="s">
        <v>226</v>
      </c>
      <c r="D97" s="414">
        <v>23</v>
      </c>
      <c r="E97" s="353" t="s">
        <v>147</v>
      </c>
      <c r="F97" s="480"/>
      <c r="G97" s="480"/>
    </row>
    <row r="98" spans="1:7" ht="14">
      <c r="A98" s="58" t="s">
        <v>148</v>
      </c>
      <c r="B98" s="414">
        <v>37</v>
      </c>
      <c r="C98" s="740">
        <v>3</v>
      </c>
      <c r="D98" s="414">
        <v>40</v>
      </c>
      <c r="E98" s="353" t="s">
        <v>971</v>
      </c>
      <c r="F98" s="480"/>
      <c r="G98" s="480"/>
    </row>
    <row r="99" spans="1:7" ht="14">
      <c r="A99" s="58" t="s">
        <v>149</v>
      </c>
      <c r="B99" s="414">
        <v>11</v>
      </c>
      <c r="C99" s="740" t="s">
        <v>226</v>
      </c>
      <c r="D99" s="414">
        <v>11</v>
      </c>
      <c r="E99" s="353" t="s">
        <v>150</v>
      </c>
      <c r="F99" s="480"/>
      <c r="G99" s="480"/>
    </row>
    <row r="100" spans="1:7" ht="14">
      <c r="A100" s="356" t="s">
        <v>151</v>
      </c>
      <c r="B100" s="280">
        <f>SUM(B101:B105)</f>
        <v>62</v>
      </c>
      <c r="C100" s="280">
        <f t="shared" ref="C100:D100" si="6">SUM(C101:C105)</f>
        <v>1</v>
      </c>
      <c r="D100" s="280">
        <f t="shared" si="6"/>
        <v>63</v>
      </c>
      <c r="E100" s="352" t="s">
        <v>152</v>
      </c>
      <c r="F100" s="480"/>
      <c r="G100" s="480"/>
    </row>
    <row r="101" spans="1:7" ht="14">
      <c r="A101" s="58" t="s">
        <v>153</v>
      </c>
      <c r="B101" s="414">
        <v>14</v>
      </c>
      <c r="C101" s="740" t="s">
        <v>226</v>
      </c>
      <c r="D101" s="414">
        <v>14</v>
      </c>
      <c r="E101" s="353" t="s">
        <v>154</v>
      </c>
      <c r="F101" s="480"/>
      <c r="G101" s="480"/>
    </row>
    <row r="102" spans="1:7" ht="14">
      <c r="A102" s="58" t="s">
        <v>155</v>
      </c>
      <c r="B102" s="414">
        <v>9</v>
      </c>
      <c r="C102" s="740" t="s">
        <v>226</v>
      </c>
      <c r="D102" s="414">
        <v>9</v>
      </c>
      <c r="E102" s="353" t="s">
        <v>156</v>
      </c>
    </row>
    <row r="103" spans="1:7" ht="14">
      <c r="A103" s="58" t="s">
        <v>157</v>
      </c>
      <c r="B103" s="414">
        <v>17</v>
      </c>
      <c r="C103" s="740" t="s">
        <v>226</v>
      </c>
      <c r="D103" s="414">
        <v>17</v>
      </c>
      <c r="E103" s="353" t="s">
        <v>158</v>
      </c>
    </row>
    <row r="104" spans="1:7" ht="14">
      <c r="A104" s="58" t="s">
        <v>159</v>
      </c>
      <c r="B104" s="414">
        <v>11</v>
      </c>
      <c r="C104" s="740" t="s">
        <v>226</v>
      </c>
      <c r="D104" s="414">
        <v>11</v>
      </c>
      <c r="E104" s="353" t="s">
        <v>160</v>
      </c>
    </row>
    <row r="105" spans="1:7" ht="14">
      <c r="A105" s="58" t="s">
        <v>161</v>
      </c>
      <c r="B105" s="414">
        <v>11</v>
      </c>
      <c r="C105" s="740">
        <v>1</v>
      </c>
      <c r="D105" s="414">
        <v>12</v>
      </c>
      <c r="E105" s="353" t="s">
        <v>162</v>
      </c>
    </row>
    <row r="106" spans="1:7" ht="14">
      <c r="A106" s="354" t="s">
        <v>163</v>
      </c>
      <c r="B106" s="280">
        <f>SUM(B107:B112)</f>
        <v>144</v>
      </c>
      <c r="C106" s="280">
        <f t="shared" ref="C106:D106" si="7">SUM(C107:C112)</f>
        <v>42</v>
      </c>
      <c r="D106" s="280">
        <f t="shared" si="7"/>
        <v>186</v>
      </c>
      <c r="E106" s="355" t="s">
        <v>164</v>
      </c>
    </row>
    <row r="107" spans="1:7" ht="14">
      <c r="A107" s="58" t="s">
        <v>165</v>
      </c>
      <c r="B107" s="414">
        <v>32</v>
      </c>
      <c r="C107" s="740">
        <v>21</v>
      </c>
      <c r="D107" s="414">
        <v>53</v>
      </c>
      <c r="E107" s="353" t="s">
        <v>166</v>
      </c>
    </row>
    <row r="108" spans="1:7" ht="14">
      <c r="A108" s="58" t="s">
        <v>167</v>
      </c>
      <c r="B108" s="414">
        <v>27</v>
      </c>
      <c r="C108" s="740">
        <v>7</v>
      </c>
      <c r="D108" s="414">
        <v>34</v>
      </c>
      <c r="E108" s="353" t="s">
        <v>168</v>
      </c>
    </row>
    <row r="109" spans="1:7" ht="14">
      <c r="A109" s="58" t="s">
        <v>169</v>
      </c>
      <c r="B109" s="414">
        <v>20</v>
      </c>
      <c r="C109" s="740">
        <v>9</v>
      </c>
      <c r="D109" s="414">
        <v>29</v>
      </c>
      <c r="E109" s="353" t="s">
        <v>170</v>
      </c>
    </row>
    <row r="110" spans="1:7" ht="14">
      <c r="A110" s="58" t="s">
        <v>171</v>
      </c>
      <c r="B110" s="414">
        <v>42</v>
      </c>
      <c r="C110" s="740">
        <v>2</v>
      </c>
      <c r="D110" s="414">
        <v>44</v>
      </c>
      <c r="E110" s="353" t="s">
        <v>172</v>
      </c>
    </row>
    <row r="111" spans="1:7" ht="14">
      <c r="A111" s="58" t="s">
        <v>173</v>
      </c>
      <c r="B111" s="414">
        <v>6</v>
      </c>
      <c r="C111" s="740" t="s">
        <v>226</v>
      </c>
      <c r="D111" s="414">
        <v>6</v>
      </c>
      <c r="E111" s="353" t="s">
        <v>174</v>
      </c>
    </row>
    <row r="112" spans="1:7" ht="14">
      <c r="A112" s="58" t="s">
        <v>175</v>
      </c>
      <c r="B112" s="414">
        <v>17</v>
      </c>
      <c r="C112" s="740">
        <v>3</v>
      </c>
      <c r="D112" s="414">
        <v>20</v>
      </c>
      <c r="E112" s="353" t="s">
        <v>176</v>
      </c>
    </row>
    <row r="113" spans="1:5" ht="14">
      <c r="A113" s="357" t="s">
        <v>177</v>
      </c>
      <c r="B113" s="280">
        <f>SUM(B114:B117)</f>
        <v>28</v>
      </c>
      <c r="C113" s="280">
        <f t="shared" ref="C113:D113" si="8">SUM(C114:C117)</f>
        <v>2</v>
      </c>
      <c r="D113" s="280">
        <f t="shared" si="8"/>
        <v>30</v>
      </c>
      <c r="E113" s="355" t="s">
        <v>178</v>
      </c>
    </row>
    <row r="114" spans="1:5" ht="14">
      <c r="A114" s="58" t="s">
        <v>179</v>
      </c>
      <c r="B114" s="414">
        <v>1</v>
      </c>
      <c r="C114" s="740" t="s">
        <v>226</v>
      </c>
      <c r="D114" s="414">
        <v>1</v>
      </c>
      <c r="E114" s="353" t="s">
        <v>180</v>
      </c>
    </row>
    <row r="115" spans="1:5" ht="14">
      <c r="A115" s="58" t="s">
        <v>181</v>
      </c>
      <c r="B115" s="414">
        <v>17</v>
      </c>
      <c r="C115" s="740">
        <v>1</v>
      </c>
      <c r="D115" s="414">
        <v>18</v>
      </c>
      <c r="E115" s="353" t="s">
        <v>182</v>
      </c>
    </row>
    <row r="116" spans="1:5" ht="14">
      <c r="A116" s="58" t="s">
        <v>183</v>
      </c>
      <c r="B116" s="414">
        <v>6</v>
      </c>
      <c r="C116" s="740" t="s">
        <v>226</v>
      </c>
      <c r="D116" s="414">
        <v>6</v>
      </c>
      <c r="E116" s="353" t="s">
        <v>184</v>
      </c>
    </row>
    <row r="117" spans="1:5" ht="14">
      <c r="A117" s="58" t="s">
        <v>185</v>
      </c>
      <c r="B117" s="414">
        <v>4</v>
      </c>
      <c r="C117" s="740">
        <v>1</v>
      </c>
      <c r="D117" s="414">
        <v>5</v>
      </c>
      <c r="E117" s="353" t="s">
        <v>186</v>
      </c>
    </row>
    <row r="118" spans="1:5" ht="14">
      <c r="A118" s="350" t="s">
        <v>187</v>
      </c>
      <c r="B118" s="280">
        <f>SUM(B119:B122)</f>
        <v>21</v>
      </c>
      <c r="C118" s="280">
        <f t="shared" ref="C118:D118" si="9">SUM(C119:C122)</f>
        <v>5</v>
      </c>
      <c r="D118" s="280">
        <f t="shared" si="9"/>
        <v>26</v>
      </c>
      <c r="E118" s="355" t="s">
        <v>188</v>
      </c>
    </row>
    <row r="119" spans="1:5" ht="14">
      <c r="A119" s="58" t="s">
        <v>189</v>
      </c>
      <c r="B119" s="414">
        <v>1</v>
      </c>
      <c r="C119" s="740" t="s">
        <v>226</v>
      </c>
      <c r="D119" s="414">
        <v>1</v>
      </c>
      <c r="E119" s="353" t="s">
        <v>190</v>
      </c>
    </row>
    <row r="120" spans="1:5" ht="14">
      <c r="A120" s="58" t="s">
        <v>191</v>
      </c>
      <c r="B120" s="414">
        <v>3</v>
      </c>
      <c r="C120" s="740" t="s">
        <v>226</v>
      </c>
      <c r="D120" s="414">
        <v>3</v>
      </c>
      <c r="E120" s="353" t="s">
        <v>192</v>
      </c>
    </row>
    <row r="121" spans="1:5" ht="14">
      <c r="A121" s="58" t="s">
        <v>193</v>
      </c>
      <c r="B121" s="414">
        <v>16</v>
      </c>
      <c r="C121" s="740">
        <v>5</v>
      </c>
      <c r="D121" s="414">
        <v>21</v>
      </c>
      <c r="E121" s="353" t="s">
        <v>194</v>
      </c>
    </row>
    <row r="122" spans="1:5" ht="14">
      <c r="A122" s="58" t="s">
        <v>195</v>
      </c>
      <c r="B122" s="414">
        <v>1</v>
      </c>
      <c r="C122" s="740" t="s">
        <v>226</v>
      </c>
      <c r="D122" s="414">
        <v>1</v>
      </c>
      <c r="E122" s="353" t="s">
        <v>196</v>
      </c>
    </row>
    <row r="123" spans="1:5" ht="14">
      <c r="A123" s="357" t="s">
        <v>197</v>
      </c>
      <c r="B123" s="280">
        <f>SUM(B124:B125)</f>
        <v>9</v>
      </c>
      <c r="C123" s="280">
        <f t="shared" ref="C123:D123" si="10">SUM(C124:C125)</f>
        <v>3</v>
      </c>
      <c r="D123" s="280">
        <f t="shared" si="10"/>
        <v>12</v>
      </c>
      <c r="E123" s="355" t="s">
        <v>198</v>
      </c>
    </row>
    <row r="124" spans="1:5" ht="14">
      <c r="A124" s="493" t="s">
        <v>199</v>
      </c>
      <c r="B124" s="740" t="s">
        <v>226</v>
      </c>
      <c r="C124" s="740" t="s">
        <v>226</v>
      </c>
      <c r="D124" s="740" t="s">
        <v>226</v>
      </c>
      <c r="E124" s="358" t="s">
        <v>1046</v>
      </c>
    </row>
    <row r="125" spans="1:5" ht="14">
      <c r="A125" s="193" t="s">
        <v>201</v>
      </c>
      <c r="B125" s="414">
        <v>9</v>
      </c>
      <c r="C125" s="740">
        <v>3</v>
      </c>
      <c r="D125" s="414">
        <v>12</v>
      </c>
      <c r="E125" s="358" t="s">
        <v>1044</v>
      </c>
    </row>
    <row r="126" spans="1:5" ht="14">
      <c r="A126" s="359" t="s">
        <v>294</v>
      </c>
      <c r="B126" s="393">
        <f>B123+B118+B113+B106++B100+B91+B74+'7'!B45+'7'!B37+'7'!B27+'7'!B18+'7'!B9</f>
        <v>2266</v>
      </c>
      <c r="C126" s="741">
        <f>C123+C118+C113+C106++C100+C91+C74+'7'!C45+'7'!C37+'7'!C27+'7'!C18+'7'!C9</f>
        <v>651</v>
      </c>
      <c r="D126" s="393">
        <f>B126+C126</f>
        <v>2917</v>
      </c>
      <c r="E126" s="143" t="s">
        <v>204</v>
      </c>
    </row>
    <row r="127" spans="1:5" ht="14">
      <c r="A127" s="361"/>
      <c r="B127" s="510"/>
      <c r="C127" s="75"/>
      <c r="D127" s="75"/>
      <c r="E127" s="522"/>
    </row>
    <row r="128" spans="1:5">
      <c r="A128" s="516"/>
      <c r="B128" s="517"/>
      <c r="C128" s="506"/>
      <c r="D128" s="517"/>
      <c r="E128" s="367"/>
    </row>
    <row r="129" spans="1:5">
      <c r="A129" s="516" t="s">
        <v>612</v>
      </c>
      <c r="B129" s="517"/>
      <c r="C129" s="506"/>
      <c r="D129" s="517"/>
      <c r="E129" s="518" t="s">
        <v>613</v>
      </c>
    </row>
    <row r="130" spans="1:5">
      <c r="A130" s="516" t="s">
        <v>614</v>
      </c>
      <c r="B130" s="517"/>
      <c r="C130" s="506"/>
      <c r="D130" s="517"/>
      <c r="E130" s="367" t="s">
        <v>615</v>
      </c>
    </row>
    <row r="131" spans="1:5">
      <c r="A131" s="17" t="s">
        <v>752</v>
      </c>
      <c r="B131" s="263"/>
      <c r="C131" s="75"/>
      <c r="D131" s="220"/>
      <c r="E131" s="17" t="s">
        <v>616</v>
      </c>
    </row>
    <row r="132" spans="1:5">
      <c r="A132" s="516"/>
      <c r="B132" s="519"/>
      <c r="C132" s="506"/>
      <c r="D132" s="519"/>
      <c r="E132" s="520"/>
    </row>
    <row r="133" spans="1:5">
      <c r="A133" s="400" t="s">
        <v>853</v>
      </c>
      <c r="B133" s="480"/>
      <c r="C133" s="501"/>
      <c r="D133" s="480"/>
      <c r="E133" s="329" t="s">
        <v>985</v>
      </c>
    </row>
    <row r="134" spans="1:5" ht="14.5">
      <c r="A134" s="521"/>
      <c r="B134" s="521"/>
      <c r="C134" s="742"/>
      <c r="D134" s="521"/>
    </row>
  </sheetData>
  <pageMargins left="0.78740157480314965" right="0.59055118110236227" top="1.1811023622047245" bottom="0.98425196850393704" header="0.51181102362204722" footer="0.51181102362204722"/>
  <pageSetup paperSize="9" scale="77" orientation="portrait" r:id="rId1"/>
  <headerFooter alignWithMargins="0"/>
  <rowBreaks count="1" manualBreakCount="1">
    <brk id="6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34</vt:i4>
      </vt:variant>
      <vt:variant>
        <vt:lpstr>Named Ranges</vt:lpstr>
      </vt:variant>
      <vt:variant>
        <vt:i4>22</vt:i4>
      </vt:variant>
    </vt:vector>
  </HeadingPairs>
  <TitlesOfParts>
    <vt:vector size="56" baseType="lpstr">
      <vt:lpstr>SOMMAIRE SANTE</vt:lpstr>
      <vt:lpstr>PG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'14'!Impres_titres_MI</vt:lpstr>
      <vt:lpstr>'15'!Impres_titres_MI</vt:lpstr>
      <vt:lpstr>'10'!Print_Area</vt:lpstr>
      <vt:lpstr>'11'!Print_Area</vt:lpstr>
      <vt:lpstr>'12'!Print_Area</vt:lpstr>
      <vt:lpstr>'13'!Print_Area</vt:lpstr>
      <vt:lpstr>'14'!Print_Area</vt:lpstr>
      <vt:lpstr>'17'!Print_Area</vt:lpstr>
      <vt:lpstr>'18'!Print_Area</vt:lpstr>
      <vt:lpstr>'19'!Print_Area</vt:lpstr>
      <vt:lpstr>'20'!Print_Area</vt:lpstr>
      <vt:lpstr>'23'!Print_Area</vt:lpstr>
      <vt:lpstr>'27'!Print_Area</vt:lpstr>
      <vt:lpstr>'29'!Print_Area</vt:lpstr>
      <vt:lpstr>'30'!Print_Area</vt:lpstr>
      <vt:lpstr>'31'!Print_Area</vt:lpstr>
      <vt:lpstr>'32'!Print_Area</vt:lpstr>
      <vt:lpstr>'4'!Print_Area</vt:lpstr>
      <vt:lpstr>'8'!Print_Area</vt:lpstr>
      <vt:lpstr>'9'!Print_Area</vt:lpstr>
      <vt:lpstr>'14'!Zone_impres_MI</vt:lpstr>
      <vt:lpstr>'15'!Zone_impres_MI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mmah</dc:creator>
  <cp:lastModifiedBy>sakinaa kadaa</cp:lastModifiedBy>
  <cp:lastPrinted>2023-10-12T10:28:51Z</cp:lastPrinted>
  <dcterms:created xsi:type="dcterms:W3CDTF">2022-09-15T09:00:30Z</dcterms:created>
  <dcterms:modified xsi:type="dcterms:W3CDTF">2024-04-27T09:59:33Z</dcterms:modified>
</cp:coreProperties>
</file>